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525" windowWidth="28770" windowHeight="6585"/>
  </bookViews>
  <sheets>
    <sheet name="Ceník 2026" sheetId="1" r:id="rId1"/>
    <sheet name="Skupinové slevy" sheetId="4" r:id="rId2"/>
    <sheet name="Kapitoly" sheetId="2" r:id="rId3"/>
  </sheets>
  <definedNames>
    <definedName name="_xlnm._FilterDatabase" localSheetId="0" hidden="1">'Ceník 2026'!$D$5:$G$3556</definedName>
    <definedName name="Dotaz3_P">'Ceník 2026'!$M$5:$IV$3640</definedName>
    <definedName name="_xlnm.Print_Titles" localSheetId="0">'Ceník 2026'!$5:$5</definedName>
  </definedNames>
  <calcPr calcId="124519" fullCalcOnLoad="1"/>
</workbook>
</file>

<file path=xl/calcChain.xml><?xml version="1.0" encoding="utf-8"?>
<calcChain xmlns="http://schemas.openxmlformats.org/spreadsheetml/2006/main">
  <c r="I2763" i="1"/>
  <c r="N2763" s="1"/>
  <c r="K2763"/>
  <c r="L2763"/>
  <c r="M2763" s="1"/>
  <c r="I2761"/>
  <c r="N2761" s="1"/>
  <c r="K2761"/>
  <c r="M2761" s="1"/>
  <c r="L2761"/>
  <c r="I2760"/>
  <c r="N2760" s="1"/>
  <c r="K2760"/>
  <c r="M2760" s="1"/>
  <c r="L2760"/>
  <c r="I2759"/>
  <c r="K2759"/>
  <c r="L2759"/>
  <c r="N2759"/>
  <c r="M2759"/>
  <c r="I2758"/>
  <c r="N2758" s="1"/>
  <c r="K2758"/>
  <c r="M2758" s="1"/>
  <c r="L2758"/>
  <c r="I2757"/>
  <c r="K2757"/>
  <c r="L2757"/>
  <c r="M2757" s="1"/>
  <c r="N2757"/>
  <c r="K1395"/>
  <c r="L1395"/>
  <c r="M1395" s="1"/>
  <c r="I1395"/>
  <c r="N1395" s="1"/>
  <c r="K1394"/>
  <c r="L1394"/>
  <c r="M1394" s="1"/>
  <c r="I1394"/>
  <c r="N1394"/>
  <c r="K1393"/>
  <c r="L1393"/>
  <c r="M1393" s="1"/>
  <c r="I1393"/>
  <c r="N1393" s="1"/>
  <c r="K1392"/>
  <c r="M1392" s="1"/>
  <c r="L1392"/>
  <c r="I1392"/>
  <c r="N1392"/>
  <c r="K1391"/>
  <c r="L1391"/>
  <c r="M1391" s="1"/>
  <c r="I1391"/>
  <c r="N1391" s="1"/>
  <c r="K1390"/>
  <c r="M1390" s="1"/>
  <c r="L1390"/>
  <c r="I1390"/>
  <c r="N1390" s="1"/>
  <c r="K1389"/>
  <c r="N1389" s="1"/>
  <c r="L1389"/>
  <c r="I1389"/>
  <c r="K1388"/>
  <c r="L1388"/>
  <c r="M1388" s="1"/>
  <c r="I1388"/>
  <c r="K1387"/>
  <c r="M1387" s="1"/>
  <c r="L1387"/>
  <c r="I1387"/>
  <c r="K1386"/>
  <c r="M1386" s="1"/>
  <c r="L1386"/>
  <c r="I1386"/>
  <c r="N1386" s="1"/>
  <c r="K1385"/>
  <c r="L1385"/>
  <c r="I1385"/>
  <c r="N1385"/>
  <c r="M1385"/>
  <c r="K1384"/>
  <c r="M1384" s="1"/>
  <c r="L1384"/>
  <c r="I1384"/>
  <c r="N1384" s="1"/>
  <c r="J1916"/>
  <c r="J1915"/>
  <c r="J1914"/>
  <c r="M1914" s="1"/>
  <c r="J1913"/>
  <c r="M1913" s="1"/>
  <c r="J3083"/>
  <c r="J3082"/>
  <c r="N3082" s="1"/>
  <c r="J3081"/>
  <c r="J3080"/>
  <c r="J3079"/>
  <c r="J3078"/>
  <c r="J3072"/>
  <c r="N3072" s="1"/>
  <c r="J3071"/>
  <c r="N3071" s="1"/>
  <c r="J3069"/>
  <c r="M3069" s="1"/>
  <c r="J3068"/>
  <c r="J3067"/>
  <c r="J3066"/>
  <c r="M3066" s="1"/>
  <c r="J3065"/>
  <c r="M3065" s="1"/>
  <c r="J3064"/>
  <c r="J3062"/>
  <c r="M3062" s="1"/>
  <c r="J3061"/>
  <c r="J3060"/>
  <c r="J3059"/>
  <c r="J3056"/>
  <c r="J3051"/>
  <c r="M3051" s="1"/>
  <c r="J3050"/>
  <c r="M3050" s="1"/>
  <c r="J3049"/>
  <c r="M3049" s="1"/>
  <c r="J3048"/>
  <c r="N3048" s="1"/>
  <c r="J3042"/>
  <c r="J3041"/>
  <c r="J3040"/>
  <c r="J3039"/>
  <c r="J3035"/>
  <c r="M3035" s="1"/>
  <c r="J3034"/>
  <c r="J3033"/>
  <c r="J3032"/>
  <c r="M3032" s="1"/>
  <c r="J3031"/>
  <c r="M3031" s="1"/>
  <c r="J3030"/>
  <c r="J3029"/>
  <c r="J3219"/>
  <c r="N3219" s="1"/>
  <c r="J3144"/>
  <c r="J3143"/>
  <c r="N3143" s="1"/>
  <c r="J3142"/>
  <c r="J3141"/>
  <c r="J3140"/>
  <c r="J3139"/>
  <c r="N3139" s="1"/>
  <c r="J3091"/>
  <c r="J3090"/>
  <c r="J3089"/>
  <c r="J3088"/>
  <c r="J3087"/>
  <c r="J3086"/>
  <c r="J3085"/>
  <c r="N3085" s="1"/>
  <c r="J3084"/>
  <c r="J3076"/>
  <c r="J3070"/>
  <c r="J3063"/>
  <c r="J3058"/>
  <c r="M3058" s="1"/>
  <c r="J3057"/>
  <c r="M3057" s="1"/>
  <c r="J3055"/>
  <c r="J3054"/>
  <c r="J3053"/>
  <c r="J3052"/>
  <c r="J3047"/>
  <c r="J3046"/>
  <c r="N3046" s="1"/>
  <c r="J3045"/>
  <c r="M3045" s="1"/>
  <c r="J3044"/>
  <c r="J3038"/>
  <c r="J3037"/>
  <c r="M3037" s="1"/>
  <c r="J3036"/>
  <c r="M3036" s="1"/>
  <c r="J3028"/>
  <c r="M3028" s="1"/>
  <c r="J3027"/>
  <c r="J3026"/>
  <c r="J3025"/>
  <c r="M3025" s="1"/>
  <c r="J3118"/>
  <c r="J3117"/>
  <c r="J3116"/>
  <c r="J3114"/>
  <c r="J3111"/>
  <c r="J3109"/>
  <c r="J3108"/>
  <c r="J3107"/>
  <c r="J3106"/>
  <c r="J3105"/>
  <c r="M3105" s="1"/>
  <c r="J3104"/>
  <c r="J3103"/>
  <c r="J3102"/>
  <c r="J3100"/>
  <c r="J3073"/>
  <c r="J3355"/>
  <c r="J3352"/>
  <c r="J3350"/>
  <c r="N3352" s="1"/>
  <c r="J3349"/>
  <c r="J3348"/>
  <c r="J3347"/>
  <c r="J2259"/>
  <c r="J3126"/>
  <c r="J2291"/>
  <c r="J2290"/>
  <c r="J2289"/>
  <c r="J2288"/>
  <c r="M2288" s="1"/>
  <c r="J1404"/>
  <c r="N1404" s="1"/>
  <c r="J1403"/>
  <c r="I3376"/>
  <c r="J3376"/>
  <c r="K3376"/>
  <c r="M3376" s="1"/>
  <c r="L3376"/>
  <c r="I3373"/>
  <c r="I3346"/>
  <c r="J3346"/>
  <c r="N3349" s="1"/>
  <c r="J3373"/>
  <c r="K3373"/>
  <c r="L3373"/>
  <c r="I3377"/>
  <c r="J3377"/>
  <c r="M3377" s="1"/>
  <c r="K3377"/>
  <c r="L3377"/>
  <c r="I3374"/>
  <c r="J3374"/>
  <c r="K3374"/>
  <c r="L3374"/>
  <c r="I3378"/>
  <c r="J3378"/>
  <c r="M3378" s="1"/>
  <c r="K3378"/>
  <c r="L3378"/>
  <c r="I3375"/>
  <c r="J3375"/>
  <c r="N3378" s="1"/>
  <c r="K3375"/>
  <c r="L3375"/>
  <c r="I3379"/>
  <c r="J3379"/>
  <c r="K3379"/>
  <c r="L3379"/>
  <c r="I3351"/>
  <c r="I3334"/>
  <c r="J3334"/>
  <c r="J3351"/>
  <c r="K3351"/>
  <c r="L3351"/>
  <c r="I3341"/>
  <c r="J3341"/>
  <c r="K3341"/>
  <c r="L3341"/>
  <c r="I3338"/>
  <c r="J3338"/>
  <c r="K3338"/>
  <c r="L3338"/>
  <c r="I3342"/>
  <c r="J3342"/>
  <c r="K3342"/>
  <c r="M3342" s="1"/>
  <c r="L3342"/>
  <c r="I3339"/>
  <c r="N3342" s="1"/>
  <c r="J3339"/>
  <c r="K3339"/>
  <c r="L3339"/>
  <c r="I3307"/>
  <c r="J3307"/>
  <c r="M3307" s="1"/>
  <c r="K3307"/>
  <c r="L3307"/>
  <c r="I3304"/>
  <c r="N3307" s="1"/>
  <c r="J3304"/>
  <c r="K3304"/>
  <c r="L3304"/>
  <c r="I3308"/>
  <c r="J3308"/>
  <c r="M3308" s="1"/>
  <c r="K3308"/>
  <c r="L3308"/>
  <c r="I3305"/>
  <c r="J3305"/>
  <c r="N3308" s="1"/>
  <c r="K3305"/>
  <c r="L3305"/>
  <c r="I3309"/>
  <c r="J3309"/>
  <c r="M3309" s="1"/>
  <c r="K3309"/>
  <c r="L3309"/>
  <c r="I3306"/>
  <c r="N3309" s="1"/>
  <c r="J3306"/>
  <c r="K3306"/>
  <c r="L3306"/>
  <c r="I3299"/>
  <c r="J3299"/>
  <c r="M3299" s="1"/>
  <c r="K3299"/>
  <c r="L3299"/>
  <c r="I3300"/>
  <c r="J3300"/>
  <c r="N3300" s="1"/>
  <c r="K3300"/>
  <c r="L3300"/>
  <c r="I3301"/>
  <c r="J3301"/>
  <c r="N3301" s="1"/>
  <c r="K3301"/>
  <c r="L3301"/>
  <c r="I3274"/>
  <c r="J3274"/>
  <c r="K3274"/>
  <c r="M3274" s="1"/>
  <c r="L3274"/>
  <c r="N3274" s="1"/>
  <c r="I3275"/>
  <c r="N3275" s="1"/>
  <c r="J3275"/>
  <c r="K3275"/>
  <c r="M3275" s="1"/>
  <c r="L3275"/>
  <c r="I3276"/>
  <c r="J3276"/>
  <c r="K3276"/>
  <c r="N3276" s="1"/>
  <c r="L3276"/>
  <c r="I3267"/>
  <c r="J3267"/>
  <c r="M3267" s="1"/>
  <c r="K3267"/>
  <c r="L3267"/>
  <c r="I3262"/>
  <c r="N3262" s="1"/>
  <c r="J3262"/>
  <c r="M3262" s="1"/>
  <c r="K3262"/>
  <c r="L3262"/>
  <c r="I3263"/>
  <c r="J3263"/>
  <c r="N3263" s="1"/>
  <c r="K3263"/>
  <c r="L3263"/>
  <c r="I3264"/>
  <c r="N3264" s="1"/>
  <c r="J3264"/>
  <c r="M3264" s="1"/>
  <c r="K3264"/>
  <c r="L3264"/>
  <c r="I3265"/>
  <c r="J3265"/>
  <c r="M3265" s="1"/>
  <c r="K3265"/>
  <c r="L3265"/>
  <c r="I3253"/>
  <c r="J3253"/>
  <c r="N3253" s="1"/>
  <c r="K3253"/>
  <c r="L3253"/>
  <c r="I3254"/>
  <c r="J3254"/>
  <c r="K3254"/>
  <c r="L3254"/>
  <c r="I3239"/>
  <c r="J3239"/>
  <c r="K3239"/>
  <c r="L3239"/>
  <c r="M3239" s="1"/>
  <c r="N3239"/>
  <c r="I3240"/>
  <c r="J3240"/>
  <c r="M3240" s="1"/>
  <c r="K3240"/>
  <c r="L3240"/>
  <c r="I3241"/>
  <c r="J3241"/>
  <c r="K3241"/>
  <c r="L3241"/>
  <c r="I3242"/>
  <c r="N3242" s="1"/>
  <c r="J3242"/>
  <c r="M3242" s="1"/>
  <c r="K3242"/>
  <c r="L3242"/>
  <c r="I3243"/>
  <c r="J3243"/>
  <c r="M3243" s="1"/>
  <c r="K3243"/>
  <c r="L3243"/>
  <c r="I3244"/>
  <c r="J3244"/>
  <c r="N3244" s="1"/>
  <c r="K3244"/>
  <c r="L3244"/>
  <c r="I3245"/>
  <c r="J3245"/>
  <c r="K3245"/>
  <c r="N3245" s="1"/>
  <c r="L3245"/>
  <c r="I3205"/>
  <c r="J3205"/>
  <c r="K3205"/>
  <c r="M3205" s="1"/>
  <c r="L3205"/>
  <c r="N3205"/>
  <c r="I3102"/>
  <c r="N3102" s="1"/>
  <c r="K3102"/>
  <c r="L3102"/>
  <c r="M3102" s="1"/>
  <c r="I3103"/>
  <c r="N3103" s="1"/>
  <c r="K3103"/>
  <c r="L3103"/>
  <c r="M3103" s="1"/>
  <c r="I3104"/>
  <c r="K3104"/>
  <c r="L3104"/>
  <c r="I3105"/>
  <c r="K3105"/>
  <c r="L3105"/>
  <c r="I3082"/>
  <c r="K3082"/>
  <c r="L3082"/>
  <c r="I3083"/>
  <c r="K3083"/>
  <c r="L3083"/>
  <c r="I3075"/>
  <c r="J3075"/>
  <c r="M3075" s="1"/>
  <c r="K3075"/>
  <c r="L3075"/>
  <c r="I3073"/>
  <c r="K3073"/>
  <c r="N3073" s="1"/>
  <c r="L3073"/>
  <c r="I3064"/>
  <c r="N3064" s="1"/>
  <c r="K3064"/>
  <c r="L3064"/>
  <c r="M3064"/>
  <c r="I3065"/>
  <c r="N3065" s="1"/>
  <c r="K3065"/>
  <c r="L3065"/>
  <c r="I3066"/>
  <c r="K3066"/>
  <c r="L3066"/>
  <c r="N3066"/>
  <c r="I3067"/>
  <c r="K3067"/>
  <c r="L3067"/>
  <c r="I3068"/>
  <c r="K3068"/>
  <c r="L3068"/>
  <c r="I3069"/>
  <c r="K3069"/>
  <c r="L3069"/>
  <c r="I3062"/>
  <c r="K3062"/>
  <c r="L3062"/>
  <c r="I3057"/>
  <c r="K3057"/>
  <c r="L3057"/>
  <c r="I3058"/>
  <c r="K3058"/>
  <c r="L3058"/>
  <c r="N3058"/>
  <c r="I3059"/>
  <c r="N3059" s="1"/>
  <c r="K3059"/>
  <c r="M3059" s="1"/>
  <c r="L3059"/>
  <c r="I3060"/>
  <c r="K3060"/>
  <c r="M3060" s="1"/>
  <c r="L3060"/>
  <c r="N3060"/>
  <c r="I3044"/>
  <c r="N3044" s="1"/>
  <c r="K3044"/>
  <c r="L3044"/>
  <c r="M3044" s="1"/>
  <c r="I3045"/>
  <c r="N3045" s="1"/>
  <c r="K3045"/>
  <c r="L3045"/>
  <c r="I3046"/>
  <c r="K3046"/>
  <c r="L3046"/>
  <c r="I3047"/>
  <c r="N3047" s="1"/>
  <c r="K3047"/>
  <c r="M3047" s="1"/>
  <c r="L3047"/>
  <c r="I3048"/>
  <c r="K3048"/>
  <c r="L3048"/>
  <c r="M3048" s="1"/>
  <c r="I3049"/>
  <c r="N3049" s="1"/>
  <c r="K3049"/>
  <c r="L3049"/>
  <c r="I3050"/>
  <c r="K3050"/>
  <c r="L3050"/>
  <c r="I3051"/>
  <c r="K3051"/>
  <c r="L3051"/>
  <c r="N3051" s="1"/>
  <c r="I3030"/>
  <c r="K3030"/>
  <c r="L3030"/>
  <c r="I3031"/>
  <c r="K3031"/>
  <c r="L3031"/>
  <c r="I3032"/>
  <c r="K3032"/>
  <c r="L3032"/>
  <c r="N3032"/>
  <c r="I3033"/>
  <c r="N3033" s="1"/>
  <c r="K3033"/>
  <c r="L3033"/>
  <c r="M3033" s="1"/>
  <c r="I3034"/>
  <c r="N3034" s="1"/>
  <c r="K3034"/>
  <c r="L3034"/>
  <c r="M3034"/>
  <c r="I3035"/>
  <c r="K3035"/>
  <c r="L3035"/>
  <c r="I3036"/>
  <c r="K3036"/>
  <c r="L3036"/>
  <c r="I3037"/>
  <c r="K3037"/>
  <c r="L3037"/>
  <c r="I3028"/>
  <c r="K3028"/>
  <c r="L3028"/>
  <c r="I3027"/>
  <c r="K3027"/>
  <c r="N3027" s="1"/>
  <c r="L3027"/>
  <c r="M3027" s="1"/>
  <c r="I3026"/>
  <c r="N3026" s="1"/>
  <c r="K3026"/>
  <c r="L3026"/>
  <c r="M3026" s="1"/>
  <c r="I3025"/>
  <c r="N3025" s="1"/>
  <c r="K3025"/>
  <c r="L3025"/>
  <c r="I3022"/>
  <c r="J3022"/>
  <c r="N3022" s="1"/>
  <c r="K3022"/>
  <c r="L3022"/>
  <c r="I3023"/>
  <c r="J3023"/>
  <c r="K3023"/>
  <c r="L3023"/>
  <c r="I3024"/>
  <c r="J3024"/>
  <c r="N3024" s="1"/>
  <c r="K3024"/>
  <c r="L3024"/>
  <c r="I3011"/>
  <c r="N3011" s="1"/>
  <c r="J3011"/>
  <c r="M3011" s="1"/>
  <c r="K3011"/>
  <c r="L3011"/>
  <c r="I3012"/>
  <c r="N3012" s="1"/>
  <c r="J3012"/>
  <c r="K3012"/>
  <c r="L3012"/>
  <c r="I3013"/>
  <c r="N3013" s="1"/>
  <c r="J3013"/>
  <c r="M3013" s="1"/>
  <c r="K3013"/>
  <c r="L3013"/>
  <c r="I3014"/>
  <c r="J3014"/>
  <c r="M3014" s="1"/>
  <c r="K3014"/>
  <c r="L3014"/>
  <c r="I2889"/>
  <c r="N2889" s="1"/>
  <c r="J2889"/>
  <c r="M2889" s="1"/>
  <c r="K2889"/>
  <c r="L2889"/>
  <c r="I2828"/>
  <c r="J2828"/>
  <c r="K2828"/>
  <c r="M2828" s="1"/>
  <c r="L2828"/>
  <c r="I2829"/>
  <c r="J2829"/>
  <c r="N2829" s="1"/>
  <c r="K2829"/>
  <c r="L2829"/>
  <c r="I2813"/>
  <c r="J2813"/>
  <c r="K2813"/>
  <c r="L2813"/>
  <c r="I2812"/>
  <c r="J2812"/>
  <c r="M2812" s="1"/>
  <c r="K2812"/>
  <c r="L2812"/>
  <c r="I2811"/>
  <c r="N2811" s="1"/>
  <c r="J2811"/>
  <c r="M2811" s="1"/>
  <c r="K2811"/>
  <c r="L2811"/>
  <c r="I2810"/>
  <c r="J2810"/>
  <c r="M2810" s="1"/>
  <c r="K2810"/>
  <c r="L2810"/>
  <c r="I2809"/>
  <c r="J2809"/>
  <c r="M2809" s="1"/>
  <c r="K2809"/>
  <c r="L2809"/>
  <c r="I2808"/>
  <c r="J2808"/>
  <c r="N2808" s="1"/>
  <c r="K2808"/>
  <c r="L2808"/>
  <c r="I2807"/>
  <c r="J2807"/>
  <c r="N2807" s="1"/>
  <c r="K2807"/>
  <c r="L2807"/>
  <c r="I2806"/>
  <c r="J2806"/>
  <c r="K2806"/>
  <c r="M2806" s="1"/>
  <c r="L2806"/>
  <c r="I2805"/>
  <c r="J2805"/>
  <c r="K2805"/>
  <c r="L2805"/>
  <c r="M2805"/>
  <c r="I2804"/>
  <c r="N2804" s="1"/>
  <c r="J2804"/>
  <c r="M2804" s="1"/>
  <c r="K2804"/>
  <c r="L2804"/>
  <c r="I2803"/>
  <c r="N2803" s="1"/>
  <c r="J2803"/>
  <c r="M2803" s="1"/>
  <c r="K2803"/>
  <c r="L2803"/>
  <c r="I2802"/>
  <c r="N2802" s="1"/>
  <c r="J2802"/>
  <c r="K2802"/>
  <c r="L2802"/>
  <c r="M2802" s="1"/>
  <c r="I2801"/>
  <c r="J2801"/>
  <c r="M2801" s="1"/>
  <c r="K2801"/>
  <c r="L2801"/>
  <c r="I2800"/>
  <c r="J2800"/>
  <c r="M2800" s="1"/>
  <c r="K2800"/>
  <c r="L2800"/>
  <c r="I2799"/>
  <c r="J2799"/>
  <c r="K2799"/>
  <c r="M2799" s="1"/>
  <c r="L2799"/>
  <c r="I2798"/>
  <c r="J2798"/>
  <c r="M2798" s="1"/>
  <c r="K2798"/>
  <c r="L2798"/>
  <c r="I2797"/>
  <c r="J2797"/>
  <c r="K2797"/>
  <c r="M2797" s="1"/>
  <c r="L2797"/>
  <c r="I2796"/>
  <c r="J2796"/>
  <c r="M2796" s="1"/>
  <c r="K2796"/>
  <c r="L2796"/>
  <c r="I2795"/>
  <c r="N2795" s="1"/>
  <c r="J2795"/>
  <c r="M2795" s="1"/>
  <c r="K2795"/>
  <c r="L2795"/>
  <c r="I2794"/>
  <c r="J2794"/>
  <c r="K2794"/>
  <c r="L2794"/>
  <c r="N2794"/>
  <c r="M2794"/>
  <c r="I2793"/>
  <c r="N2793" s="1"/>
  <c r="J2793"/>
  <c r="M2793" s="1"/>
  <c r="K2793"/>
  <c r="L2793"/>
  <c r="I2792"/>
  <c r="J2792"/>
  <c r="N2792" s="1"/>
  <c r="K2792"/>
  <c r="L2792"/>
  <c r="I2791"/>
  <c r="J2791"/>
  <c r="N2791" s="1"/>
  <c r="K2791"/>
  <c r="L2791"/>
  <c r="M2791"/>
  <c r="I2790"/>
  <c r="J2790"/>
  <c r="K2790"/>
  <c r="M2790" s="1"/>
  <c r="L2790"/>
  <c r="I2789"/>
  <c r="J2789"/>
  <c r="K2789"/>
  <c r="L2789"/>
  <c r="N2789" s="1"/>
  <c r="M2789"/>
  <c r="I2788"/>
  <c r="N2788" s="1"/>
  <c r="J2788"/>
  <c r="M2788" s="1"/>
  <c r="K2788"/>
  <c r="L2788"/>
  <c r="I2787"/>
  <c r="N2787" s="1"/>
  <c r="J2787"/>
  <c r="M2787" s="1"/>
  <c r="K2787"/>
  <c r="L2787"/>
  <c r="I2786"/>
  <c r="J2786"/>
  <c r="M2786" s="1"/>
  <c r="K2786"/>
  <c r="L2786"/>
  <c r="I2785"/>
  <c r="J2785"/>
  <c r="M2785" s="1"/>
  <c r="K2785"/>
  <c r="L2785"/>
  <c r="I2784"/>
  <c r="J2784"/>
  <c r="M2784" s="1"/>
  <c r="K2784"/>
  <c r="L2784"/>
  <c r="I2783"/>
  <c r="J2783"/>
  <c r="K2783"/>
  <c r="M2783" s="1"/>
  <c r="L2783"/>
  <c r="I2782"/>
  <c r="J2782"/>
  <c r="M2782" s="1"/>
  <c r="K2782"/>
  <c r="L2782"/>
  <c r="I2781"/>
  <c r="J2781"/>
  <c r="K2781"/>
  <c r="L2781"/>
  <c r="I2780"/>
  <c r="J2780"/>
  <c r="M2780" s="1"/>
  <c r="K2780"/>
  <c r="L2780"/>
  <c r="I2700"/>
  <c r="N2700" s="1"/>
  <c r="K2700"/>
  <c r="M2700" s="1"/>
  <c r="L2700"/>
  <c r="I2699"/>
  <c r="K2699"/>
  <c r="L2699"/>
  <c r="N2699"/>
  <c r="M2699"/>
  <c r="I2023"/>
  <c r="J2023"/>
  <c r="M2023" s="1"/>
  <c r="K2023"/>
  <c r="L2023"/>
  <c r="I2024"/>
  <c r="N2024" s="1"/>
  <c r="J2024"/>
  <c r="K2024"/>
  <c r="M2024" s="1"/>
  <c r="L2024"/>
  <c r="I2025"/>
  <c r="N2025" s="1"/>
  <c r="J2025"/>
  <c r="M2025" s="1"/>
  <c r="K2025"/>
  <c r="L2025"/>
  <c r="I1913"/>
  <c r="K1913"/>
  <c r="L1913"/>
  <c r="I1914"/>
  <c r="N1914" s="1"/>
  <c r="K1914"/>
  <c r="L1914"/>
  <c r="I1915"/>
  <c r="K1915"/>
  <c r="L1915"/>
  <c r="M1915"/>
  <c r="N1915"/>
  <c r="I1916"/>
  <c r="N1916" s="1"/>
  <c r="K1916"/>
  <c r="L1916"/>
  <c r="M1916"/>
  <c r="I1685"/>
  <c r="N1685" s="1"/>
  <c r="J1685"/>
  <c r="K1685"/>
  <c r="L1685"/>
  <c r="I1686"/>
  <c r="J1686"/>
  <c r="M1686" s="1"/>
  <c r="K1686"/>
  <c r="L1686"/>
  <c r="I1687"/>
  <c r="N1687" s="1"/>
  <c r="J1687"/>
  <c r="M1687" s="1"/>
  <c r="K1687"/>
  <c r="L1687"/>
  <c r="I1501"/>
  <c r="J1501"/>
  <c r="N1501" s="1"/>
  <c r="K1501"/>
  <c r="L1501"/>
  <c r="I1372"/>
  <c r="J1372"/>
  <c r="N1372" s="1"/>
  <c r="K1372"/>
  <c r="L1372"/>
  <c r="I1358"/>
  <c r="N1358" s="1"/>
  <c r="J1358"/>
  <c r="K1358"/>
  <c r="L1358"/>
  <c r="I1355"/>
  <c r="J1355"/>
  <c r="K1355"/>
  <c r="L1355"/>
  <c r="I1356"/>
  <c r="N1356" s="1"/>
  <c r="J1356"/>
  <c r="M1356" s="1"/>
  <c r="K1356"/>
  <c r="L1356"/>
  <c r="I1349"/>
  <c r="N1349" s="1"/>
  <c r="J1349"/>
  <c r="M1349" s="1"/>
  <c r="K1349"/>
  <c r="L1349"/>
  <c r="I1350"/>
  <c r="J1350"/>
  <c r="N1350" s="1"/>
  <c r="K1350"/>
  <c r="L1350"/>
  <c r="I1351"/>
  <c r="N1351" s="1"/>
  <c r="J1351"/>
  <c r="M1351" s="1"/>
  <c r="K1351"/>
  <c r="L1351"/>
  <c r="I1347"/>
  <c r="J1347"/>
  <c r="M1347" s="1"/>
  <c r="K1347"/>
  <c r="L1347"/>
  <c r="I1332"/>
  <c r="J1332"/>
  <c r="M1332" s="1"/>
  <c r="K1332"/>
  <c r="L1332"/>
  <c r="N1332"/>
  <c r="I1310"/>
  <c r="J1310"/>
  <c r="N1310" s="1"/>
  <c r="K1310"/>
  <c r="M1310" s="1"/>
  <c r="L1310"/>
  <c r="I1300"/>
  <c r="J1300"/>
  <c r="K1300"/>
  <c r="L1300"/>
  <c r="M1300" s="1"/>
  <c r="N1300"/>
  <c r="I1288"/>
  <c r="J1288"/>
  <c r="K1288"/>
  <c r="L1288"/>
  <c r="I1280"/>
  <c r="N1280" s="1"/>
  <c r="J1280"/>
  <c r="K1280"/>
  <c r="M1280" s="1"/>
  <c r="L1280"/>
  <c r="I1109"/>
  <c r="J1109"/>
  <c r="M1109" s="1"/>
  <c r="K1109"/>
  <c r="L1109"/>
  <c r="I1108"/>
  <c r="J1108"/>
  <c r="M1108" s="1"/>
  <c r="K1108"/>
  <c r="L1108"/>
  <c r="I1107"/>
  <c r="N1107" s="1"/>
  <c r="J1107"/>
  <c r="M1107" s="1"/>
  <c r="K1107"/>
  <c r="L1107"/>
  <c r="I1106"/>
  <c r="J1106"/>
  <c r="M1106" s="1"/>
  <c r="K1106"/>
  <c r="L1106"/>
  <c r="I1105"/>
  <c r="N1105" s="1"/>
  <c r="J1105"/>
  <c r="K1105"/>
  <c r="L1105"/>
  <c r="M1105"/>
  <c r="I1104"/>
  <c r="N1104" s="1"/>
  <c r="J1104"/>
  <c r="K1104"/>
  <c r="L1104"/>
  <c r="I1103"/>
  <c r="J1103"/>
  <c r="M1103" s="1"/>
  <c r="K1103"/>
  <c r="L1103"/>
  <c r="I1102"/>
  <c r="N1102" s="1"/>
  <c r="J1102"/>
  <c r="M1102" s="1"/>
  <c r="K1102"/>
  <c r="L1102"/>
  <c r="I1101"/>
  <c r="J1101"/>
  <c r="N1101" s="1"/>
  <c r="K1101"/>
  <c r="L1101"/>
  <c r="M1101"/>
  <c r="I1100"/>
  <c r="J1100"/>
  <c r="M1100" s="1"/>
  <c r="K1100"/>
  <c r="L1100"/>
  <c r="I1099"/>
  <c r="J1099"/>
  <c r="N1099" s="1"/>
  <c r="K1099"/>
  <c r="L1099"/>
  <c r="I1098"/>
  <c r="J1098"/>
  <c r="M1098" s="1"/>
  <c r="K1098"/>
  <c r="L1098"/>
  <c r="I1097"/>
  <c r="J1097"/>
  <c r="M1097" s="1"/>
  <c r="K1097"/>
  <c r="N1097" s="1"/>
  <c r="L1097"/>
  <c r="I1096"/>
  <c r="J1096"/>
  <c r="M1096" s="1"/>
  <c r="K1096"/>
  <c r="L1096"/>
  <c r="I1095"/>
  <c r="N1095" s="1"/>
  <c r="J1095"/>
  <c r="M1095" s="1"/>
  <c r="K1095"/>
  <c r="L1095"/>
  <c r="I1094"/>
  <c r="J1094"/>
  <c r="M1094" s="1"/>
  <c r="K1094"/>
  <c r="L1094"/>
  <c r="I1093"/>
  <c r="J1093"/>
  <c r="M1093" s="1"/>
  <c r="K1093"/>
  <c r="L1093"/>
  <c r="I1092"/>
  <c r="J1092"/>
  <c r="M1092" s="1"/>
  <c r="K1092"/>
  <c r="L1092"/>
  <c r="I1091"/>
  <c r="J1091"/>
  <c r="M1091" s="1"/>
  <c r="K1091"/>
  <c r="L1091"/>
  <c r="I1090"/>
  <c r="J1090"/>
  <c r="K1090"/>
  <c r="L1090"/>
  <c r="M1090"/>
  <c r="I1089"/>
  <c r="N1089" s="1"/>
  <c r="J1089"/>
  <c r="K1089"/>
  <c r="L1089"/>
  <c r="M1089"/>
  <c r="I1088"/>
  <c r="N1088" s="1"/>
  <c r="J1088"/>
  <c r="K1088"/>
  <c r="M1088" s="1"/>
  <c r="L1088"/>
  <c r="I1087"/>
  <c r="J1087"/>
  <c r="M1087" s="1"/>
  <c r="K1087"/>
  <c r="L1087"/>
  <c r="I1086"/>
  <c r="N1086" s="1"/>
  <c r="J1086"/>
  <c r="M1086" s="1"/>
  <c r="K1086"/>
  <c r="L1086"/>
  <c r="I1085"/>
  <c r="J1085"/>
  <c r="K1085"/>
  <c r="L1085"/>
  <c r="N1085"/>
  <c r="M1085"/>
  <c r="I1084"/>
  <c r="J1084"/>
  <c r="M1084" s="1"/>
  <c r="K1084"/>
  <c r="L1084"/>
  <c r="I1083"/>
  <c r="J1083"/>
  <c r="N1083" s="1"/>
  <c r="K1083"/>
  <c r="L1083"/>
  <c r="I1082"/>
  <c r="J1082"/>
  <c r="N1082" s="1"/>
  <c r="K1082"/>
  <c r="L1082"/>
  <c r="I1081"/>
  <c r="J1081"/>
  <c r="M1081" s="1"/>
  <c r="K1081"/>
  <c r="L1081"/>
  <c r="I1080"/>
  <c r="J1080"/>
  <c r="M1080" s="1"/>
  <c r="K1080"/>
  <c r="L1080"/>
  <c r="N1080" s="1"/>
  <c r="I1079"/>
  <c r="N1079" s="1"/>
  <c r="J1079"/>
  <c r="M1079" s="1"/>
  <c r="K1079"/>
  <c r="L1079"/>
  <c r="I1078"/>
  <c r="J1078"/>
  <c r="M1078" s="1"/>
  <c r="K1078"/>
  <c r="L1078"/>
  <c r="I1077"/>
  <c r="N1077" s="1"/>
  <c r="J1077"/>
  <c r="K1077"/>
  <c r="L1077"/>
  <c r="M1077" s="1"/>
  <c r="I1076"/>
  <c r="J1076"/>
  <c r="M1076" s="1"/>
  <c r="K1076"/>
  <c r="L1076"/>
  <c r="I1075"/>
  <c r="J1075"/>
  <c r="M1075" s="1"/>
  <c r="K1075"/>
  <c r="L1075"/>
  <c r="I1074"/>
  <c r="J1074"/>
  <c r="N1074" s="1"/>
  <c r="K1074"/>
  <c r="L1074"/>
  <c r="I1073"/>
  <c r="N1073" s="1"/>
  <c r="J1073"/>
  <c r="M1073" s="1"/>
  <c r="K1073"/>
  <c r="L1073"/>
  <c r="I1072"/>
  <c r="N1072" s="1"/>
  <c r="J1072"/>
  <c r="K1072"/>
  <c r="L1072"/>
  <c r="I1071"/>
  <c r="J1071"/>
  <c r="M1071" s="1"/>
  <c r="K1071"/>
  <c r="L1071"/>
  <c r="I1070"/>
  <c r="N1070" s="1"/>
  <c r="J1070"/>
  <c r="M1070" s="1"/>
  <c r="K1070"/>
  <c r="L1070"/>
  <c r="I1069"/>
  <c r="J1069"/>
  <c r="M1069" s="1"/>
  <c r="K1069"/>
  <c r="L1069"/>
  <c r="I1068"/>
  <c r="J1068"/>
  <c r="M1068" s="1"/>
  <c r="K1068"/>
  <c r="L1068"/>
  <c r="I1067"/>
  <c r="J1067"/>
  <c r="N1067" s="1"/>
  <c r="K1067"/>
  <c r="L1067"/>
  <c r="I1066"/>
  <c r="J1066"/>
  <c r="N1066" s="1"/>
  <c r="K1066"/>
  <c r="L1066"/>
  <c r="I1065"/>
  <c r="J1065"/>
  <c r="M1065" s="1"/>
  <c r="K1065"/>
  <c r="L1065"/>
  <c r="I1064"/>
  <c r="J1064"/>
  <c r="K1064"/>
  <c r="L1064"/>
  <c r="M1064"/>
  <c r="I1063"/>
  <c r="N1063" s="1"/>
  <c r="J1063"/>
  <c r="M1063" s="1"/>
  <c r="K1063"/>
  <c r="L1063"/>
  <c r="I1062"/>
  <c r="N1062" s="1"/>
  <c r="J1062"/>
  <c r="M1062" s="1"/>
  <c r="K1062"/>
  <c r="L1062"/>
  <c r="I1061"/>
  <c r="J1061"/>
  <c r="K1061"/>
  <c r="L1061"/>
  <c r="M1061" s="1"/>
  <c r="I1060"/>
  <c r="J1060"/>
  <c r="M1060" s="1"/>
  <c r="K1060"/>
  <c r="L1060"/>
  <c r="I1059"/>
  <c r="N1059" s="1"/>
  <c r="J1059"/>
  <c r="M1059" s="1"/>
  <c r="K1059"/>
  <c r="L1059"/>
  <c r="I1058"/>
  <c r="J1058"/>
  <c r="N1058" s="1"/>
  <c r="K1058"/>
  <c r="L1058"/>
  <c r="I1057"/>
  <c r="J1057"/>
  <c r="M1057" s="1"/>
  <c r="K1057"/>
  <c r="L1057"/>
  <c r="I1056"/>
  <c r="J1056"/>
  <c r="K1056"/>
  <c r="L1056"/>
  <c r="I1055"/>
  <c r="J1055"/>
  <c r="M1055" s="1"/>
  <c r="K1055"/>
  <c r="L1055"/>
  <c r="I1054"/>
  <c r="J1054"/>
  <c r="M1054" s="1"/>
  <c r="K1054"/>
  <c r="L1054"/>
  <c r="I1053"/>
  <c r="J1053"/>
  <c r="M1053" s="1"/>
  <c r="K1053"/>
  <c r="L1053"/>
  <c r="I1052"/>
  <c r="J1052"/>
  <c r="M1052" s="1"/>
  <c r="K1052"/>
  <c r="L1052"/>
  <c r="I1051"/>
  <c r="J1051"/>
  <c r="M1051" s="1"/>
  <c r="K1051"/>
  <c r="L1051"/>
  <c r="J3371"/>
  <c r="J3370"/>
  <c r="J3369"/>
  <c r="J3368"/>
  <c r="N3371" s="1"/>
  <c r="J3367"/>
  <c r="J3366"/>
  <c r="J3365"/>
  <c r="M3365" s="1"/>
  <c r="J3364"/>
  <c r="M3364" s="1"/>
  <c r="J3363"/>
  <c r="J3362"/>
  <c r="J3361"/>
  <c r="J3360"/>
  <c r="N3363" s="1"/>
  <c r="J3359"/>
  <c r="J3358"/>
  <c r="J3357"/>
  <c r="J3356"/>
  <c r="N3359" s="1"/>
  <c r="K718"/>
  <c r="L718"/>
  <c r="J718"/>
  <c r="M718" s="1"/>
  <c r="I718"/>
  <c r="K719"/>
  <c r="N719" s="1"/>
  <c r="L719"/>
  <c r="J719"/>
  <c r="M719" s="1"/>
  <c r="I719"/>
  <c r="K720"/>
  <c r="L720"/>
  <c r="J720"/>
  <c r="N720" s="1"/>
  <c r="I720"/>
  <c r="K721"/>
  <c r="L721"/>
  <c r="J721"/>
  <c r="M721" s="1"/>
  <c r="I721"/>
  <c r="K722"/>
  <c r="L722"/>
  <c r="J722"/>
  <c r="M722" s="1"/>
  <c r="I722"/>
  <c r="N722" s="1"/>
  <c r="K723"/>
  <c r="L723"/>
  <c r="J723"/>
  <c r="M723"/>
  <c r="I723"/>
  <c r="N723" s="1"/>
  <c r="J717"/>
  <c r="M717" s="1"/>
  <c r="I717"/>
  <c r="K717"/>
  <c r="L717"/>
  <c r="I522"/>
  <c r="J522"/>
  <c r="N522" s="1"/>
  <c r="K522"/>
  <c r="L522"/>
  <c r="I358"/>
  <c r="J358"/>
  <c r="N358" s="1"/>
  <c r="K358"/>
  <c r="L358"/>
  <c r="I357"/>
  <c r="J357"/>
  <c r="M357" s="1"/>
  <c r="K357"/>
  <c r="L357"/>
  <c r="I347"/>
  <c r="K347"/>
  <c r="L347"/>
  <c r="N347"/>
  <c r="I346"/>
  <c r="K346"/>
  <c r="L346"/>
  <c r="N346" s="1"/>
  <c r="M347"/>
  <c r="M346"/>
  <c r="I345"/>
  <c r="N345" s="1"/>
  <c r="J345"/>
  <c r="M345" s="1"/>
  <c r="K345"/>
  <c r="L345"/>
  <c r="I344"/>
  <c r="N344" s="1"/>
  <c r="J344"/>
  <c r="K344"/>
  <c r="M344" s="1"/>
  <c r="L344"/>
  <c r="I325"/>
  <c r="J325"/>
  <c r="M325" s="1"/>
  <c r="K325"/>
  <c r="L325"/>
  <c r="I324"/>
  <c r="N324" s="1"/>
  <c r="J324"/>
  <c r="M324" s="1"/>
  <c r="K324"/>
  <c r="L324"/>
  <c r="I323"/>
  <c r="J323"/>
  <c r="M323" s="1"/>
  <c r="K323"/>
  <c r="L323"/>
  <c r="I322"/>
  <c r="N322" s="1"/>
  <c r="J322"/>
  <c r="M322" s="1"/>
  <c r="K322"/>
  <c r="L322"/>
  <c r="I321"/>
  <c r="J321"/>
  <c r="M321" s="1"/>
  <c r="K321"/>
  <c r="L321"/>
  <c r="N321"/>
  <c r="I320"/>
  <c r="J320"/>
  <c r="N320" s="1"/>
  <c r="K320"/>
  <c r="L320"/>
  <c r="I251"/>
  <c r="N251" s="1"/>
  <c r="J251"/>
  <c r="K251"/>
  <c r="L251"/>
  <c r="M251"/>
  <c r="I250"/>
  <c r="J250"/>
  <c r="M250" s="1"/>
  <c r="K250"/>
  <c r="L250"/>
  <c r="I249"/>
  <c r="N249" s="1"/>
  <c r="J249"/>
  <c r="M249" s="1"/>
  <c r="K249"/>
  <c r="L249"/>
  <c r="I248"/>
  <c r="N248" s="1"/>
  <c r="J248"/>
  <c r="M248" s="1"/>
  <c r="K248"/>
  <c r="L248"/>
  <c r="I158"/>
  <c r="N158" s="1"/>
  <c r="J158"/>
  <c r="K158"/>
  <c r="L158"/>
  <c r="I157"/>
  <c r="J157"/>
  <c r="M157" s="1"/>
  <c r="K157"/>
  <c r="L157"/>
  <c r="I156"/>
  <c r="N156" s="1"/>
  <c r="J156"/>
  <c r="M156" s="1"/>
  <c r="K156"/>
  <c r="L156"/>
  <c r="I155"/>
  <c r="J155"/>
  <c r="N155" s="1"/>
  <c r="K155"/>
  <c r="L155"/>
  <c r="I154"/>
  <c r="J154"/>
  <c r="M154" s="1"/>
  <c r="K154"/>
  <c r="L154"/>
  <c r="I153"/>
  <c r="J153"/>
  <c r="K153"/>
  <c r="L153"/>
  <c r="I152"/>
  <c r="J152"/>
  <c r="M152" s="1"/>
  <c r="K152"/>
  <c r="L152"/>
  <c r="I151"/>
  <c r="N151" s="1"/>
  <c r="J151"/>
  <c r="M151" s="1"/>
  <c r="K151"/>
  <c r="L151"/>
  <c r="I150"/>
  <c r="J150"/>
  <c r="M150" s="1"/>
  <c r="K150"/>
  <c r="L150"/>
  <c r="N150"/>
  <c r="I50"/>
  <c r="N50" s="1"/>
  <c r="J50"/>
  <c r="M50" s="1"/>
  <c r="K50"/>
  <c r="L50"/>
  <c r="I49"/>
  <c r="J49"/>
  <c r="N49" s="1"/>
  <c r="K49"/>
  <c r="L49"/>
  <c r="I48"/>
  <c r="J48"/>
  <c r="N48" s="1"/>
  <c r="K48"/>
  <c r="L48"/>
  <c r="M48"/>
  <c r="I53"/>
  <c r="N53" s="1"/>
  <c r="J53"/>
  <c r="M53" s="1"/>
  <c r="K53"/>
  <c r="L53"/>
  <c r="I52"/>
  <c r="J52"/>
  <c r="M52" s="1"/>
  <c r="K52"/>
  <c r="L52"/>
  <c r="I2237"/>
  <c r="J2237"/>
  <c r="M2237" s="1"/>
  <c r="K2237"/>
  <c r="L2237"/>
  <c r="I2287"/>
  <c r="J2287"/>
  <c r="K2287"/>
  <c r="L2287"/>
  <c r="I2890"/>
  <c r="J2890"/>
  <c r="K2890"/>
  <c r="L2890"/>
  <c r="J3556"/>
  <c r="I3556"/>
  <c r="K3556"/>
  <c r="L3556"/>
  <c r="J3555"/>
  <c r="I3555"/>
  <c r="K3555"/>
  <c r="L3555"/>
  <c r="J3554"/>
  <c r="I3554"/>
  <c r="K3554"/>
  <c r="L3554"/>
  <c r="J3553"/>
  <c r="N3556" s="1"/>
  <c r="I3553"/>
  <c r="K3553"/>
  <c r="L3553"/>
  <c r="J3552"/>
  <c r="I3552"/>
  <c r="K3552"/>
  <c r="L3552"/>
  <c r="J3551"/>
  <c r="I3551"/>
  <c r="K3551"/>
  <c r="L3551"/>
  <c r="I3550"/>
  <c r="J3550"/>
  <c r="K3550"/>
  <c r="L3550"/>
  <c r="I3549"/>
  <c r="N3552" s="1"/>
  <c r="J3549"/>
  <c r="M3549" s="1"/>
  <c r="N3553"/>
  <c r="K3549"/>
  <c r="L3549"/>
  <c r="I3546"/>
  <c r="J3546"/>
  <c r="N3549" s="1"/>
  <c r="J3548"/>
  <c r="I3548"/>
  <c r="K3548"/>
  <c r="N3551" s="1"/>
  <c r="L3548"/>
  <c r="I3540"/>
  <c r="J3540"/>
  <c r="J3547"/>
  <c r="I3547"/>
  <c r="K3547"/>
  <c r="N3550" s="1"/>
  <c r="L3547"/>
  <c r="I3545"/>
  <c r="N3548" s="1"/>
  <c r="J3545"/>
  <c r="K3546"/>
  <c r="L3546"/>
  <c r="I3544"/>
  <c r="J3544"/>
  <c r="K3545"/>
  <c r="L3545"/>
  <c r="I3539"/>
  <c r="J3539"/>
  <c r="K3544"/>
  <c r="L3544"/>
  <c r="I3538"/>
  <c r="J3538"/>
  <c r="N3547"/>
  <c r="J3543"/>
  <c r="M3543" s="1"/>
  <c r="I3543"/>
  <c r="K3543"/>
  <c r="L3543"/>
  <c r="J3542"/>
  <c r="N3545" s="1"/>
  <c r="I3542"/>
  <c r="K3542"/>
  <c r="L3542"/>
  <c r="J3541"/>
  <c r="I3541"/>
  <c r="K3541"/>
  <c r="L3541"/>
  <c r="K3540"/>
  <c r="N3543" s="1"/>
  <c r="L3540"/>
  <c r="I3536"/>
  <c r="J3536"/>
  <c r="N3539" s="1"/>
  <c r="K3539"/>
  <c r="L3539"/>
  <c r="N3542" s="1"/>
  <c r="I3535"/>
  <c r="J3535"/>
  <c r="K3538"/>
  <c r="L3538"/>
  <c r="I3534"/>
  <c r="J3534"/>
  <c r="N3541"/>
  <c r="J3537"/>
  <c r="I3537"/>
  <c r="K3537"/>
  <c r="L3537"/>
  <c r="K3536"/>
  <c r="L3536"/>
  <c r="I3529"/>
  <c r="N3532" s="1"/>
  <c r="J3529"/>
  <c r="M3529" s="1"/>
  <c r="K3535"/>
  <c r="L3535"/>
  <c r="I3512"/>
  <c r="J3512"/>
  <c r="N3538"/>
  <c r="K3534"/>
  <c r="L3534"/>
  <c r="I3507"/>
  <c r="N3510" s="1"/>
  <c r="J3507"/>
  <c r="J3533"/>
  <c r="N3536" s="1"/>
  <c r="I3533"/>
  <c r="K3533"/>
  <c r="L3533"/>
  <c r="J3532"/>
  <c r="I3532"/>
  <c r="N3535" s="1"/>
  <c r="K3532"/>
  <c r="L3532"/>
  <c r="J3531"/>
  <c r="I3531"/>
  <c r="N3534" s="1"/>
  <c r="K3531"/>
  <c r="L3531"/>
  <c r="J3530"/>
  <c r="I3530"/>
  <c r="K3530"/>
  <c r="L3530"/>
  <c r="N3533"/>
  <c r="K3529"/>
  <c r="L3529"/>
  <c r="I3528"/>
  <c r="J3528"/>
  <c r="K3528"/>
  <c r="L3528"/>
  <c r="I3527"/>
  <c r="N3530" s="1"/>
  <c r="J3527"/>
  <c r="N3531"/>
  <c r="K3527"/>
  <c r="L3527"/>
  <c r="I3526"/>
  <c r="N3529" s="1"/>
  <c r="J3526"/>
  <c r="K3526"/>
  <c r="L3526"/>
  <c r="I3506"/>
  <c r="J3506"/>
  <c r="N3509" s="1"/>
  <c r="J3525"/>
  <c r="I3525"/>
  <c r="K3525"/>
  <c r="L3525"/>
  <c r="J3524"/>
  <c r="N3527" s="1"/>
  <c r="I3524"/>
  <c r="K3524"/>
  <c r="L3524"/>
  <c r="J3523"/>
  <c r="I3523"/>
  <c r="K3523"/>
  <c r="L3523"/>
  <c r="J3522"/>
  <c r="I3522"/>
  <c r="K3522"/>
  <c r="L3522"/>
  <c r="N3525"/>
  <c r="J3521"/>
  <c r="I3521"/>
  <c r="N3524" s="1"/>
  <c r="K3521"/>
  <c r="L3521"/>
  <c r="J3520"/>
  <c r="I3520"/>
  <c r="K3520"/>
  <c r="L3520"/>
  <c r="J3519"/>
  <c r="I3519"/>
  <c r="N3522" s="1"/>
  <c r="K3519"/>
  <c r="L3519"/>
  <c r="J3518"/>
  <c r="I3518"/>
  <c r="N3521" s="1"/>
  <c r="K3518"/>
  <c r="L3518"/>
  <c r="J3517"/>
  <c r="I3517"/>
  <c r="N3520" s="1"/>
  <c r="K3517"/>
  <c r="L3517"/>
  <c r="J3516"/>
  <c r="N3519" s="1"/>
  <c r="I3516"/>
  <c r="K3516"/>
  <c r="L3516"/>
  <c r="J3515"/>
  <c r="I3515"/>
  <c r="K3515"/>
  <c r="L3515"/>
  <c r="N3518" s="1"/>
  <c r="J3514"/>
  <c r="I3514"/>
  <c r="K3514"/>
  <c r="L3514"/>
  <c r="N3517"/>
  <c r="J3513"/>
  <c r="N3516" s="1"/>
  <c r="I3513"/>
  <c r="K3513"/>
  <c r="L3513"/>
  <c r="K3512"/>
  <c r="L3512"/>
  <c r="I3511"/>
  <c r="J3511"/>
  <c r="K3511"/>
  <c r="L3511"/>
  <c r="I3510"/>
  <c r="J3510"/>
  <c r="K3510"/>
  <c r="L3510"/>
  <c r="I3509"/>
  <c r="J3509"/>
  <c r="K3509"/>
  <c r="L3509"/>
  <c r="I3505"/>
  <c r="J3505"/>
  <c r="J3508"/>
  <c r="I3508"/>
  <c r="K3508"/>
  <c r="L3508"/>
  <c r="K3507"/>
  <c r="L3507"/>
  <c r="I3501"/>
  <c r="J3501"/>
  <c r="K3506"/>
  <c r="L3506"/>
  <c r="I3500"/>
  <c r="J3500"/>
  <c r="N3503" s="1"/>
  <c r="K3505"/>
  <c r="L3505"/>
  <c r="I3499"/>
  <c r="J3499"/>
  <c r="J3504"/>
  <c r="I3504"/>
  <c r="N3507" s="1"/>
  <c r="K3504"/>
  <c r="L3504"/>
  <c r="J3503"/>
  <c r="N3506" s="1"/>
  <c r="I3503"/>
  <c r="K3503"/>
  <c r="L3503"/>
  <c r="J3502"/>
  <c r="I3502"/>
  <c r="N3505" s="1"/>
  <c r="K3502"/>
  <c r="L3502"/>
  <c r="K3501"/>
  <c r="N3504" s="1"/>
  <c r="L3501"/>
  <c r="I3466"/>
  <c r="J3466"/>
  <c r="N3469" s="1"/>
  <c r="K3500"/>
  <c r="L3500"/>
  <c r="I3444"/>
  <c r="J3444"/>
  <c r="K3499"/>
  <c r="L3499"/>
  <c r="I3443"/>
  <c r="J3443"/>
  <c r="N3446" s="1"/>
  <c r="J3498"/>
  <c r="I3498"/>
  <c r="K3498"/>
  <c r="L3498"/>
  <c r="N3501"/>
  <c r="J3497"/>
  <c r="I3497"/>
  <c r="K3497"/>
  <c r="L3497"/>
  <c r="J3496"/>
  <c r="I3496"/>
  <c r="K3496"/>
  <c r="L3496"/>
  <c r="N3499"/>
  <c r="J3495"/>
  <c r="N3498" s="1"/>
  <c r="I3495"/>
  <c r="K3495"/>
  <c r="L3495"/>
  <c r="J3494"/>
  <c r="N3497" s="1"/>
  <c r="I3494"/>
  <c r="K3494"/>
  <c r="L3494"/>
  <c r="J3493"/>
  <c r="I3493"/>
  <c r="K3493"/>
  <c r="L3493"/>
  <c r="J3492"/>
  <c r="N3495" s="1"/>
  <c r="I3492"/>
  <c r="K3492"/>
  <c r="L3492"/>
  <c r="J3491"/>
  <c r="I3491"/>
  <c r="K3491"/>
  <c r="L3491"/>
  <c r="J3490"/>
  <c r="M3490" s="1"/>
  <c r="I3490"/>
  <c r="K3490"/>
  <c r="L3490"/>
  <c r="J3489"/>
  <c r="I3489"/>
  <c r="K3489"/>
  <c r="L3489"/>
  <c r="J3488"/>
  <c r="I3488"/>
  <c r="N3491" s="1"/>
  <c r="K3488"/>
  <c r="L3488"/>
  <c r="J3487"/>
  <c r="I3487"/>
  <c r="N3490" s="1"/>
  <c r="K3487"/>
  <c r="L3487"/>
  <c r="J3486"/>
  <c r="I3486"/>
  <c r="K3486"/>
  <c r="L3486"/>
  <c r="J3485"/>
  <c r="I3485"/>
  <c r="K3485"/>
  <c r="L3485"/>
  <c r="J3484"/>
  <c r="I3484"/>
  <c r="K3484"/>
  <c r="L3484"/>
  <c r="N3487"/>
  <c r="J3483"/>
  <c r="I3483"/>
  <c r="K3483"/>
  <c r="L3483"/>
  <c r="N3486" s="1"/>
  <c r="J3482"/>
  <c r="N3485" s="1"/>
  <c r="I3482"/>
  <c r="K3482"/>
  <c r="L3482"/>
  <c r="J3481"/>
  <c r="N3484" s="1"/>
  <c r="I3481"/>
  <c r="K3481"/>
  <c r="L3481"/>
  <c r="J3480"/>
  <c r="N3483" s="1"/>
  <c r="I3480"/>
  <c r="K3480"/>
  <c r="L3480"/>
  <c r="J3479"/>
  <c r="I3479"/>
  <c r="K3479"/>
  <c r="L3479"/>
  <c r="J3478"/>
  <c r="N3481" s="1"/>
  <c r="I3478"/>
  <c r="K3478"/>
  <c r="L3478"/>
  <c r="J3477"/>
  <c r="I3477"/>
  <c r="K3477"/>
  <c r="L3477"/>
  <c r="J3476"/>
  <c r="I3476"/>
  <c r="K3476"/>
  <c r="L3476"/>
  <c r="J3475"/>
  <c r="M3475" s="1"/>
  <c r="I3475"/>
  <c r="K3475"/>
  <c r="L3475"/>
  <c r="J3474"/>
  <c r="I3474"/>
  <c r="K3474"/>
  <c r="L3474"/>
  <c r="J3473"/>
  <c r="I3473"/>
  <c r="N3476" s="1"/>
  <c r="K3473"/>
  <c r="L3473"/>
  <c r="J3472"/>
  <c r="I3472"/>
  <c r="N3475" s="1"/>
  <c r="K3472"/>
  <c r="L3472"/>
  <c r="J3471"/>
  <c r="N3474" s="1"/>
  <c r="I3471"/>
  <c r="K3471"/>
  <c r="L3471"/>
  <c r="J3470"/>
  <c r="I3470"/>
  <c r="K3470"/>
  <c r="L3470"/>
  <c r="J3469"/>
  <c r="N3472" s="1"/>
  <c r="I3469"/>
  <c r="K3469"/>
  <c r="L3469"/>
  <c r="J3468"/>
  <c r="I3468"/>
  <c r="K3468"/>
  <c r="L3468"/>
  <c r="N3471"/>
  <c r="J3467"/>
  <c r="I3467"/>
  <c r="N3470" s="1"/>
  <c r="K3467"/>
  <c r="L3467"/>
  <c r="K3466"/>
  <c r="L3466"/>
  <c r="I3465"/>
  <c r="J3465"/>
  <c r="K3465"/>
  <c r="L3465"/>
  <c r="I3464"/>
  <c r="J3464"/>
  <c r="N3467" s="1"/>
  <c r="K3464"/>
  <c r="L3464"/>
  <c r="I3463"/>
  <c r="N3466" s="1"/>
  <c r="J3463"/>
  <c r="K3463"/>
  <c r="L3463"/>
  <c r="I3442"/>
  <c r="N3445" s="1"/>
  <c r="J3442"/>
  <c r="J3462"/>
  <c r="N3465" s="1"/>
  <c r="I3462"/>
  <c r="K3462"/>
  <c r="L3462"/>
  <c r="J3461"/>
  <c r="I3461"/>
  <c r="K3461"/>
  <c r="L3461"/>
  <c r="J3460"/>
  <c r="N3463" s="1"/>
  <c r="I3460"/>
  <c r="K3460"/>
  <c r="L3460"/>
  <c r="J3459"/>
  <c r="I3459"/>
  <c r="N3462" s="1"/>
  <c r="K3459"/>
  <c r="L3459"/>
  <c r="J3458"/>
  <c r="I3458"/>
  <c r="K3458"/>
  <c r="L3458"/>
  <c r="N3461"/>
  <c r="J3457"/>
  <c r="I3457"/>
  <c r="N3460" s="1"/>
  <c r="K3457"/>
  <c r="L3457"/>
  <c r="J3456"/>
  <c r="I3456"/>
  <c r="K3456"/>
  <c r="L3456"/>
  <c r="J3455"/>
  <c r="I3455"/>
  <c r="N3458" s="1"/>
  <c r="K3455"/>
  <c r="L3455"/>
  <c r="J3454"/>
  <c r="I3454"/>
  <c r="K3454"/>
  <c r="L3454"/>
  <c r="J3453"/>
  <c r="I3453"/>
  <c r="K3453"/>
  <c r="L3453"/>
  <c r="J3452"/>
  <c r="M3452" s="1"/>
  <c r="I3452"/>
  <c r="K3452"/>
  <c r="L3452"/>
  <c r="J3451"/>
  <c r="I3451"/>
  <c r="K3451"/>
  <c r="L3451"/>
  <c r="N3454" s="1"/>
  <c r="J3450"/>
  <c r="I3450"/>
  <c r="K3450"/>
  <c r="L3450"/>
  <c r="N3453"/>
  <c r="J3449"/>
  <c r="N3452" s="1"/>
  <c r="I3449"/>
  <c r="K3449"/>
  <c r="L3449"/>
  <c r="J3448"/>
  <c r="N3451" s="1"/>
  <c r="I3448"/>
  <c r="K3448"/>
  <c r="L3448"/>
  <c r="J3447"/>
  <c r="I3447"/>
  <c r="N3450" s="1"/>
  <c r="K3447"/>
  <c r="L3447"/>
  <c r="J3446"/>
  <c r="N3449" s="1"/>
  <c r="I3446"/>
  <c r="K3446"/>
  <c r="L3446"/>
  <c r="J3445"/>
  <c r="I3445"/>
  <c r="N3448" s="1"/>
  <c r="K3445"/>
  <c r="L3445"/>
  <c r="K3444"/>
  <c r="L3444"/>
  <c r="I3436"/>
  <c r="J3436"/>
  <c r="K3443"/>
  <c r="L3443"/>
  <c r="I3435"/>
  <c r="N3438" s="1"/>
  <c r="J3435"/>
  <c r="K3442"/>
  <c r="L3442"/>
  <c r="I3434"/>
  <c r="J3434"/>
  <c r="J3441"/>
  <c r="I3441"/>
  <c r="K3441"/>
  <c r="L3441"/>
  <c r="J3440"/>
  <c r="I3440"/>
  <c r="N3443" s="1"/>
  <c r="K3440"/>
  <c r="L3440"/>
  <c r="J3439"/>
  <c r="I3439"/>
  <c r="K3439"/>
  <c r="L3439"/>
  <c r="N3442"/>
  <c r="J3438"/>
  <c r="I3438"/>
  <c r="K3438"/>
  <c r="L3438"/>
  <c r="J3437"/>
  <c r="N3440" s="1"/>
  <c r="I3437"/>
  <c r="K3437"/>
  <c r="L3437"/>
  <c r="K3436"/>
  <c r="L3436"/>
  <c r="I3115"/>
  <c r="J3115"/>
  <c r="N3439"/>
  <c r="K3435"/>
  <c r="L3435"/>
  <c r="I3099"/>
  <c r="J3099"/>
  <c r="K3434"/>
  <c r="L3434"/>
  <c r="I3095"/>
  <c r="J3095"/>
  <c r="J3433"/>
  <c r="I3433"/>
  <c r="K3433"/>
  <c r="L3433"/>
  <c r="J3432"/>
  <c r="I3432"/>
  <c r="K3432"/>
  <c r="L3432"/>
  <c r="N3435"/>
  <c r="J3431"/>
  <c r="N3434" s="1"/>
  <c r="I3431"/>
  <c r="K3431"/>
  <c r="L3431"/>
  <c r="J3430"/>
  <c r="N3433" s="1"/>
  <c r="I3430"/>
  <c r="K3430"/>
  <c r="L3430"/>
  <c r="J3429"/>
  <c r="I3429"/>
  <c r="K3429"/>
  <c r="L3429"/>
  <c r="J3428"/>
  <c r="N3431" s="1"/>
  <c r="I3428"/>
  <c r="K3428"/>
  <c r="L3428"/>
  <c r="I3112"/>
  <c r="J3112"/>
  <c r="J3427"/>
  <c r="N3430" s="1"/>
  <c r="I3427"/>
  <c r="K3427"/>
  <c r="L3427"/>
  <c r="I3110"/>
  <c r="J3110"/>
  <c r="N3110" s="1"/>
  <c r="J3426"/>
  <c r="I3426"/>
  <c r="N3429" s="1"/>
  <c r="K3426"/>
  <c r="L3426"/>
  <c r="I3101"/>
  <c r="J3101"/>
  <c r="N3101" s="1"/>
  <c r="J3425"/>
  <c r="I3425"/>
  <c r="K3425"/>
  <c r="L3425"/>
  <c r="N3428"/>
  <c r="J3424"/>
  <c r="I3424"/>
  <c r="K3424"/>
  <c r="N3427" s="1"/>
  <c r="L3424"/>
  <c r="J3423"/>
  <c r="I3423"/>
  <c r="K3423"/>
  <c r="L3423"/>
  <c r="J3422"/>
  <c r="I3422"/>
  <c r="K3422"/>
  <c r="L3422"/>
  <c r="J3421"/>
  <c r="I3421"/>
  <c r="K3421"/>
  <c r="L3421"/>
  <c r="N3424"/>
  <c r="J3420"/>
  <c r="I3420"/>
  <c r="N3423" s="1"/>
  <c r="K3420"/>
  <c r="L3420"/>
  <c r="J3419"/>
  <c r="N3422" s="1"/>
  <c r="I3419"/>
  <c r="K3419"/>
  <c r="L3419"/>
  <c r="J3418"/>
  <c r="N3421" s="1"/>
  <c r="I3418"/>
  <c r="K3418"/>
  <c r="L3418"/>
  <c r="J3417"/>
  <c r="I3417"/>
  <c r="N3420" s="1"/>
  <c r="K3417"/>
  <c r="L3417"/>
  <c r="J3416"/>
  <c r="M3416" s="1"/>
  <c r="I3416"/>
  <c r="K3416"/>
  <c r="L3416"/>
  <c r="J3415"/>
  <c r="I3415"/>
  <c r="K3415"/>
  <c r="L3415"/>
  <c r="J3414"/>
  <c r="I3414"/>
  <c r="K3414"/>
  <c r="L3414"/>
  <c r="N3417"/>
  <c r="J3413"/>
  <c r="N3416" s="1"/>
  <c r="I3413"/>
  <c r="K3413"/>
  <c r="L3413"/>
  <c r="J3412"/>
  <c r="N3415" s="1"/>
  <c r="I3412"/>
  <c r="K3412"/>
  <c r="L3412"/>
  <c r="J3411"/>
  <c r="I3411"/>
  <c r="K3411"/>
  <c r="L3411"/>
  <c r="J3410"/>
  <c r="N3413" s="1"/>
  <c r="I3410"/>
  <c r="K3410"/>
  <c r="L3410"/>
  <c r="J3409"/>
  <c r="I3409"/>
  <c r="K3409"/>
  <c r="L3409"/>
  <c r="J3408"/>
  <c r="N3411" s="1"/>
  <c r="I3408"/>
  <c r="K3408"/>
  <c r="L3408"/>
  <c r="J3407"/>
  <c r="I3407"/>
  <c r="N3410" s="1"/>
  <c r="K3407"/>
  <c r="L3407"/>
  <c r="J3406"/>
  <c r="I3406"/>
  <c r="K3406"/>
  <c r="L3406"/>
  <c r="J3405"/>
  <c r="I3405"/>
  <c r="N3408" s="1"/>
  <c r="K3405"/>
  <c r="L3405"/>
  <c r="J3404"/>
  <c r="I3404"/>
  <c r="N3407" s="1"/>
  <c r="K3404"/>
  <c r="L3404"/>
  <c r="J3403"/>
  <c r="I3403"/>
  <c r="N3406" s="1"/>
  <c r="K3403"/>
  <c r="L3403"/>
  <c r="J3402"/>
  <c r="N3405" s="1"/>
  <c r="I3402"/>
  <c r="K3402"/>
  <c r="L3402"/>
  <c r="J3401"/>
  <c r="M3401" s="1"/>
  <c r="I3401"/>
  <c r="K3401"/>
  <c r="L3401"/>
  <c r="J3400"/>
  <c r="I3400"/>
  <c r="K3400"/>
  <c r="L3400"/>
  <c r="N3403"/>
  <c r="J3399"/>
  <c r="N3402" s="1"/>
  <c r="I3399"/>
  <c r="K3399"/>
  <c r="L3399"/>
  <c r="J3398"/>
  <c r="N3401" s="1"/>
  <c r="I3398"/>
  <c r="K3398"/>
  <c r="L3398"/>
  <c r="J3397"/>
  <c r="I3397"/>
  <c r="K3397"/>
  <c r="L3397"/>
  <c r="J3396"/>
  <c r="N3399" s="1"/>
  <c r="I3396"/>
  <c r="K3396"/>
  <c r="L3396"/>
  <c r="J3395"/>
  <c r="I3395"/>
  <c r="K3395"/>
  <c r="L3395"/>
  <c r="J3394"/>
  <c r="I3394"/>
  <c r="K3394"/>
  <c r="L3394"/>
  <c r="J3393"/>
  <c r="M3393" s="1"/>
  <c r="I3393"/>
  <c r="K3393"/>
  <c r="L3393"/>
  <c r="J3392"/>
  <c r="I3392"/>
  <c r="K3392"/>
  <c r="N3395" s="1"/>
  <c r="L3392"/>
  <c r="J3391"/>
  <c r="I3391"/>
  <c r="N3394" s="1"/>
  <c r="K3391"/>
  <c r="L3391"/>
  <c r="J3390"/>
  <c r="I3390"/>
  <c r="K3390"/>
  <c r="L3390"/>
  <c r="J3389"/>
  <c r="N3392" s="1"/>
  <c r="I3389"/>
  <c r="K3389"/>
  <c r="L3389"/>
  <c r="J3388"/>
  <c r="I3388"/>
  <c r="N3391" s="1"/>
  <c r="K3388"/>
  <c r="L3388"/>
  <c r="J3387"/>
  <c r="N3390" s="1"/>
  <c r="I3387"/>
  <c r="K3387"/>
  <c r="L3387"/>
  <c r="J3386"/>
  <c r="I3386"/>
  <c r="K3386"/>
  <c r="L3386"/>
  <c r="N3389"/>
  <c r="J3385"/>
  <c r="I3385"/>
  <c r="N3388" s="1"/>
  <c r="K3385"/>
  <c r="L3385"/>
  <c r="J3384"/>
  <c r="N3387" s="1"/>
  <c r="I3384"/>
  <c r="K3384"/>
  <c r="L3384"/>
  <c r="J3383"/>
  <c r="I3383"/>
  <c r="K3383"/>
  <c r="L3383"/>
  <c r="J3382"/>
  <c r="N3385" s="1"/>
  <c r="I3382"/>
  <c r="K3382"/>
  <c r="L3382"/>
  <c r="J3381"/>
  <c r="N3384" s="1"/>
  <c r="I3381"/>
  <c r="K3381"/>
  <c r="L3381"/>
  <c r="I3126"/>
  <c r="J3380"/>
  <c r="N3383" s="1"/>
  <c r="I3380"/>
  <c r="K3380"/>
  <c r="L3380"/>
  <c r="I3019"/>
  <c r="J3019"/>
  <c r="M3019" s="1"/>
  <c r="N3382"/>
  <c r="N3380"/>
  <c r="J3372"/>
  <c r="I3372"/>
  <c r="K3372"/>
  <c r="L3372"/>
  <c r="I3345"/>
  <c r="J3345"/>
  <c r="I3371"/>
  <c r="K3371"/>
  <c r="L3371"/>
  <c r="I3344"/>
  <c r="J3344"/>
  <c r="N3374"/>
  <c r="I3370"/>
  <c r="N3373" s="1"/>
  <c r="K3370"/>
  <c r="L3370"/>
  <c r="I3353"/>
  <c r="J3353"/>
  <c r="I3369"/>
  <c r="K3369"/>
  <c r="N3372" s="1"/>
  <c r="L3369"/>
  <c r="I3368"/>
  <c r="K3368"/>
  <c r="L3368"/>
  <c r="I3367"/>
  <c r="N3370" s="1"/>
  <c r="K3367"/>
  <c r="L3367"/>
  <c r="I3366"/>
  <c r="N3369" s="1"/>
  <c r="K3366"/>
  <c r="L3366"/>
  <c r="I3365"/>
  <c r="N3368" s="1"/>
  <c r="K3365"/>
  <c r="L3365"/>
  <c r="I3364"/>
  <c r="K3364"/>
  <c r="L3364"/>
  <c r="I3363"/>
  <c r="K3363"/>
  <c r="L3363"/>
  <c r="I3362"/>
  <c r="N3365" s="1"/>
  <c r="K3362"/>
  <c r="L3362"/>
  <c r="I3361"/>
  <c r="K3361"/>
  <c r="N3364" s="1"/>
  <c r="L3361"/>
  <c r="I3360"/>
  <c r="K3360"/>
  <c r="L3360"/>
  <c r="I3359"/>
  <c r="K3359"/>
  <c r="L3359"/>
  <c r="I3358"/>
  <c r="K3358"/>
  <c r="L3358"/>
  <c r="I3357"/>
  <c r="K3357"/>
  <c r="L3357"/>
  <c r="I3356"/>
  <c r="K3356"/>
  <c r="L3356"/>
  <c r="I3355"/>
  <c r="N3358" s="1"/>
  <c r="K3355"/>
  <c r="L3355"/>
  <c r="J3354"/>
  <c r="M3354" s="1"/>
  <c r="I3354"/>
  <c r="K3354"/>
  <c r="L3354"/>
  <c r="I3352"/>
  <c r="N3355" s="1"/>
  <c r="K3353"/>
  <c r="L3353"/>
  <c r="I3350"/>
  <c r="K3352"/>
  <c r="L3352"/>
  <c r="I3349"/>
  <c r="N3351" s="1"/>
  <c r="N3354"/>
  <c r="K3350"/>
  <c r="L3350"/>
  <c r="K3349"/>
  <c r="L3349"/>
  <c r="I3333"/>
  <c r="J3333"/>
  <c r="I3348"/>
  <c r="K3348"/>
  <c r="L3348"/>
  <c r="I3347"/>
  <c r="K3347"/>
  <c r="L3347"/>
  <c r="N3350"/>
  <c r="K3346"/>
  <c r="L3346"/>
  <c r="I2259"/>
  <c r="K3345"/>
  <c r="L3345"/>
  <c r="I2893"/>
  <c r="J2893"/>
  <c r="M2893" s="1"/>
  <c r="N3348"/>
  <c r="K3344"/>
  <c r="L3344"/>
  <c r="I2892"/>
  <c r="J2892"/>
  <c r="J3343"/>
  <c r="N3346" s="1"/>
  <c r="I3343"/>
  <c r="K3343"/>
  <c r="L3343"/>
  <c r="J3340"/>
  <c r="I3340"/>
  <c r="K3340"/>
  <c r="L3340"/>
  <c r="N3344"/>
  <c r="J3337"/>
  <c r="N3340" s="1"/>
  <c r="I3337"/>
  <c r="K3337"/>
  <c r="L3337"/>
  <c r="J3336"/>
  <c r="I3336"/>
  <c r="K3336"/>
  <c r="L3336"/>
  <c r="N3339" s="1"/>
  <c r="J3335"/>
  <c r="I3335"/>
  <c r="K3335"/>
  <c r="L3335"/>
  <c r="N3338"/>
  <c r="K3334"/>
  <c r="L3334"/>
  <c r="I3331"/>
  <c r="N3334" s="1"/>
  <c r="J3331"/>
  <c r="M3331" s="1"/>
  <c r="K3333"/>
  <c r="L3333"/>
  <c r="I3330"/>
  <c r="J3330"/>
  <c r="N3333" s="1"/>
  <c r="N3336"/>
  <c r="J3332"/>
  <c r="I3332"/>
  <c r="K3332"/>
  <c r="L3332"/>
  <c r="I3329"/>
  <c r="J3329"/>
  <c r="N3332" s="1"/>
  <c r="K3331"/>
  <c r="L3331"/>
  <c r="I3293"/>
  <c r="J3293"/>
  <c r="K3330"/>
  <c r="L3330"/>
  <c r="I3291"/>
  <c r="J3291"/>
  <c r="K3329"/>
  <c r="L3329"/>
  <c r="I3290"/>
  <c r="N3290" s="1"/>
  <c r="J3290"/>
  <c r="J3328"/>
  <c r="N3331" s="1"/>
  <c r="I3328"/>
  <c r="K3328"/>
  <c r="L3328"/>
  <c r="J3327"/>
  <c r="I3327"/>
  <c r="K3327"/>
  <c r="L3327"/>
  <c r="N3330"/>
  <c r="J3326"/>
  <c r="I3326"/>
  <c r="N3329" s="1"/>
  <c r="K3326"/>
  <c r="L3326"/>
  <c r="J3325"/>
  <c r="N3328" s="1"/>
  <c r="I3325"/>
  <c r="K3325"/>
  <c r="L3325"/>
  <c r="J3324"/>
  <c r="I3324"/>
  <c r="K3324"/>
  <c r="L3324"/>
  <c r="J3323"/>
  <c r="I3323"/>
  <c r="K3323"/>
  <c r="L3323"/>
  <c r="J3322"/>
  <c r="N3325" s="1"/>
  <c r="I3322"/>
  <c r="K3322"/>
  <c r="L3322"/>
  <c r="J3321"/>
  <c r="I3321"/>
  <c r="K3321"/>
  <c r="L3321"/>
  <c r="J3320"/>
  <c r="I3320"/>
  <c r="K3320"/>
  <c r="L3320"/>
  <c r="J3319"/>
  <c r="M3319" s="1"/>
  <c r="I3319"/>
  <c r="K3319"/>
  <c r="L3319"/>
  <c r="J3318"/>
  <c r="N3321" s="1"/>
  <c r="I3318"/>
  <c r="K3318"/>
  <c r="L3318"/>
  <c r="J3317"/>
  <c r="I3317"/>
  <c r="N3320" s="1"/>
  <c r="K3317"/>
  <c r="L3317"/>
  <c r="J3316"/>
  <c r="N3319" s="1"/>
  <c r="I3316"/>
  <c r="K3316"/>
  <c r="L3316"/>
  <c r="J3315"/>
  <c r="I3315"/>
  <c r="K3315"/>
  <c r="L3315"/>
  <c r="N3318"/>
  <c r="J3314"/>
  <c r="I3314"/>
  <c r="N3317" s="1"/>
  <c r="K3314"/>
  <c r="L3314"/>
  <c r="J3313"/>
  <c r="N3316" s="1"/>
  <c r="I3313"/>
  <c r="K3313"/>
  <c r="L3313"/>
  <c r="J3312"/>
  <c r="M3312" s="1"/>
  <c r="I3312"/>
  <c r="K3312"/>
  <c r="L3312"/>
  <c r="J3311"/>
  <c r="I3311"/>
  <c r="K3311"/>
  <c r="L3311"/>
  <c r="N3314"/>
  <c r="J3310"/>
  <c r="N3313" s="1"/>
  <c r="I3310"/>
  <c r="K3310"/>
  <c r="L3310"/>
  <c r="N3311"/>
  <c r="J3303"/>
  <c r="I3303"/>
  <c r="N3306" s="1"/>
  <c r="K3303"/>
  <c r="L3303"/>
  <c r="J3302"/>
  <c r="I3302"/>
  <c r="N3305" s="1"/>
  <c r="K3302"/>
  <c r="L3302"/>
  <c r="J3298"/>
  <c r="I3298"/>
  <c r="N3298" s="1"/>
  <c r="K3298"/>
  <c r="L3298"/>
  <c r="J3297"/>
  <c r="N3297" s="1"/>
  <c r="I3297"/>
  <c r="K3297"/>
  <c r="L3297"/>
  <c r="J3296"/>
  <c r="M3296" s="1"/>
  <c r="I3296"/>
  <c r="K3296"/>
  <c r="L3296"/>
  <c r="J3295"/>
  <c r="I3295"/>
  <c r="K3295"/>
  <c r="L3295"/>
  <c r="N3295"/>
  <c r="J3294"/>
  <c r="N3294" s="1"/>
  <c r="I3294"/>
  <c r="K3294"/>
  <c r="L3294"/>
  <c r="K3293"/>
  <c r="N3293" s="1"/>
  <c r="L3293"/>
  <c r="J3292"/>
  <c r="I3292"/>
  <c r="N3292" s="1"/>
  <c r="K3292"/>
  <c r="L3292"/>
  <c r="K3291"/>
  <c r="L3291"/>
  <c r="K3290"/>
  <c r="L3290"/>
  <c r="J3289"/>
  <c r="I3289"/>
  <c r="K3289"/>
  <c r="L3289"/>
  <c r="J3288"/>
  <c r="I3288"/>
  <c r="N3288" s="1"/>
  <c r="K3288"/>
  <c r="L3288"/>
  <c r="J3287"/>
  <c r="I3287"/>
  <c r="N3287" s="1"/>
  <c r="K3287"/>
  <c r="L3287"/>
  <c r="J3286"/>
  <c r="I3286"/>
  <c r="K3286"/>
  <c r="L3286"/>
  <c r="J3285"/>
  <c r="I3285"/>
  <c r="N3285" s="1"/>
  <c r="K3285"/>
  <c r="L3285"/>
  <c r="J3284"/>
  <c r="I3284"/>
  <c r="K3284"/>
  <c r="L3284"/>
  <c r="J3283"/>
  <c r="N3283" s="1"/>
  <c r="I3283"/>
  <c r="K3283"/>
  <c r="L3283"/>
  <c r="J3282"/>
  <c r="I3282"/>
  <c r="K3282"/>
  <c r="L3282"/>
  <c r="J3281"/>
  <c r="N3281" s="1"/>
  <c r="I3281"/>
  <c r="K3281"/>
  <c r="L3281"/>
  <c r="J3280"/>
  <c r="N3280" s="1"/>
  <c r="I3280"/>
  <c r="K3280"/>
  <c r="L3280"/>
  <c r="J3279"/>
  <c r="N3279" s="1"/>
  <c r="I3279"/>
  <c r="K3279"/>
  <c r="L3279"/>
  <c r="J3278"/>
  <c r="I3278"/>
  <c r="N3278" s="1"/>
  <c r="K3278"/>
  <c r="L3278"/>
  <c r="J3277"/>
  <c r="N3277" s="1"/>
  <c r="I3277"/>
  <c r="K3277"/>
  <c r="L3277"/>
  <c r="J3273"/>
  <c r="I3273"/>
  <c r="N3273" s="1"/>
  <c r="K3273"/>
  <c r="L3273"/>
  <c r="J3272"/>
  <c r="I3272"/>
  <c r="N3272" s="1"/>
  <c r="K3272"/>
  <c r="L3272"/>
  <c r="J3271"/>
  <c r="N3271" s="1"/>
  <c r="I3271"/>
  <c r="K3271"/>
  <c r="L3271"/>
  <c r="J3270"/>
  <c r="I3270"/>
  <c r="K3270"/>
  <c r="N3270" s="1"/>
  <c r="L3270"/>
  <c r="J3269"/>
  <c r="I3269"/>
  <c r="N3269" s="1"/>
  <c r="K3269"/>
  <c r="L3269"/>
  <c r="J3268"/>
  <c r="I3268"/>
  <c r="N3268" s="1"/>
  <c r="K3268"/>
  <c r="L3268"/>
  <c r="J3266"/>
  <c r="I3266"/>
  <c r="K3266"/>
  <c r="L3266"/>
  <c r="N3266"/>
  <c r="J3261"/>
  <c r="I3261"/>
  <c r="K3261"/>
  <c r="L3261"/>
  <c r="J3260"/>
  <c r="N3260" s="1"/>
  <c r="I3260"/>
  <c r="K3260"/>
  <c r="L3260"/>
  <c r="J3259"/>
  <c r="N3259" s="1"/>
  <c r="I3259"/>
  <c r="K3259"/>
  <c r="L3259"/>
  <c r="J3258"/>
  <c r="I3258"/>
  <c r="K3258"/>
  <c r="L3258"/>
  <c r="J3257"/>
  <c r="I3257"/>
  <c r="K3257"/>
  <c r="L3257"/>
  <c r="N3257"/>
  <c r="J3256"/>
  <c r="I3256"/>
  <c r="K3256"/>
  <c r="L3256"/>
  <c r="J3255"/>
  <c r="I3255"/>
  <c r="K3255"/>
  <c r="L3255"/>
  <c r="N3255"/>
  <c r="J3252"/>
  <c r="N3252" s="1"/>
  <c r="I3252"/>
  <c r="K3252"/>
  <c r="L3252"/>
  <c r="J3251"/>
  <c r="N3251" s="1"/>
  <c r="I3251"/>
  <c r="K3251"/>
  <c r="L3251"/>
  <c r="J3250"/>
  <c r="I3250"/>
  <c r="N3250" s="1"/>
  <c r="K3250"/>
  <c r="L3250"/>
  <c r="J3249"/>
  <c r="N3249" s="1"/>
  <c r="I3249"/>
  <c r="K3249"/>
  <c r="L3249"/>
  <c r="J3248"/>
  <c r="I3248"/>
  <c r="N3248" s="1"/>
  <c r="K3248"/>
  <c r="L3248"/>
  <c r="J3247"/>
  <c r="I3247"/>
  <c r="K3247"/>
  <c r="L3247"/>
  <c r="N3247" s="1"/>
  <c r="J3246"/>
  <c r="I3246"/>
  <c r="K3246"/>
  <c r="L3246"/>
  <c r="J3238"/>
  <c r="I3238"/>
  <c r="N3238" s="1"/>
  <c r="K3238"/>
  <c r="L3238"/>
  <c r="J3237"/>
  <c r="I3237"/>
  <c r="K3237"/>
  <c r="L3237"/>
  <c r="J3236"/>
  <c r="I3236"/>
  <c r="K3236"/>
  <c r="L3236"/>
  <c r="J3235"/>
  <c r="I3235"/>
  <c r="N3235" s="1"/>
  <c r="K3235"/>
  <c r="L3235"/>
  <c r="J3234"/>
  <c r="N3234" s="1"/>
  <c r="I3234"/>
  <c r="K3234"/>
  <c r="L3234"/>
  <c r="J3233"/>
  <c r="I3233"/>
  <c r="K3233"/>
  <c r="L3233"/>
  <c r="J3232"/>
  <c r="N3232" s="1"/>
  <c r="I3232"/>
  <c r="K3232"/>
  <c r="L3232"/>
  <c r="J3231"/>
  <c r="N3231" s="1"/>
  <c r="I3231"/>
  <c r="K3231"/>
  <c r="L3231"/>
  <c r="J3230"/>
  <c r="I3230"/>
  <c r="K3230"/>
  <c r="L3230"/>
  <c r="N3230"/>
  <c r="J3229"/>
  <c r="I3229"/>
  <c r="N3229" s="1"/>
  <c r="K3229"/>
  <c r="L3229"/>
  <c r="J3228"/>
  <c r="N3228" s="1"/>
  <c r="I3228"/>
  <c r="K3228"/>
  <c r="L3228"/>
  <c r="J3227"/>
  <c r="I3227"/>
  <c r="N3227" s="1"/>
  <c r="K3227"/>
  <c r="L3227"/>
  <c r="J3226"/>
  <c r="I3226"/>
  <c r="N3226" s="1"/>
  <c r="K3226"/>
  <c r="L3226"/>
  <c r="J3225"/>
  <c r="I3225"/>
  <c r="K3225"/>
  <c r="L3225"/>
  <c r="N3225"/>
  <c r="J3224"/>
  <c r="I3224"/>
  <c r="K3224"/>
  <c r="N3224" s="1"/>
  <c r="L3224"/>
  <c r="J3223"/>
  <c r="I3223"/>
  <c r="N3223" s="1"/>
  <c r="K3223"/>
  <c r="L3223"/>
  <c r="J3222"/>
  <c r="N3222" s="1"/>
  <c r="I3222"/>
  <c r="K3222"/>
  <c r="L3222"/>
  <c r="J3221"/>
  <c r="N3221" s="1"/>
  <c r="I3221"/>
  <c r="K3221"/>
  <c r="L3221"/>
  <c r="J3220"/>
  <c r="I3220"/>
  <c r="K3220"/>
  <c r="L3220"/>
  <c r="I3219"/>
  <c r="K3219"/>
  <c r="L3219"/>
  <c r="J3218"/>
  <c r="N3218" s="1"/>
  <c r="I3218"/>
  <c r="K3218"/>
  <c r="L3218"/>
  <c r="J3217"/>
  <c r="M3217" s="1"/>
  <c r="I3217"/>
  <c r="K3217"/>
  <c r="L3217"/>
  <c r="J3216"/>
  <c r="I3216"/>
  <c r="K3216"/>
  <c r="L3216"/>
  <c r="J3215"/>
  <c r="N3215" s="1"/>
  <c r="I3215"/>
  <c r="K3215"/>
  <c r="L3215"/>
  <c r="J3214"/>
  <c r="I3214"/>
  <c r="K3214"/>
  <c r="L3214"/>
  <c r="J3213"/>
  <c r="I3213"/>
  <c r="K3213"/>
  <c r="L3213"/>
  <c r="J3212"/>
  <c r="I3212"/>
  <c r="K3212"/>
  <c r="L3212"/>
  <c r="N3212"/>
  <c r="J3211"/>
  <c r="I3211"/>
  <c r="K3211"/>
  <c r="N3211" s="1"/>
  <c r="L3211"/>
  <c r="J3210"/>
  <c r="I3210"/>
  <c r="K3210"/>
  <c r="L3210"/>
  <c r="J3209"/>
  <c r="I3209"/>
  <c r="K3209"/>
  <c r="L3209"/>
  <c r="J3208"/>
  <c r="I3208"/>
  <c r="K3208"/>
  <c r="L3208"/>
  <c r="N3208"/>
  <c r="J3207"/>
  <c r="I3207"/>
  <c r="K3207"/>
  <c r="L3207"/>
  <c r="J3206"/>
  <c r="I3206"/>
  <c r="K3206"/>
  <c r="L3206"/>
  <c r="J3204"/>
  <c r="N3204" s="1"/>
  <c r="I3204"/>
  <c r="K3204"/>
  <c r="L3204"/>
  <c r="J3203"/>
  <c r="I3203"/>
  <c r="K3203"/>
  <c r="L3203"/>
  <c r="J3202"/>
  <c r="I3202"/>
  <c r="K3202"/>
  <c r="L3202"/>
  <c r="N3202"/>
  <c r="J3201"/>
  <c r="M3201" s="1"/>
  <c r="I3201"/>
  <c r="K3201"/>
  <c r="L3201"/>
  <c r="J3200"/>
  <c r="N3200" s="1"/>
  <c r="I3200"/>
  <c r="K3200"/>
  <c r="L3200"/>
  <c r="J3199"/>
  <c r="N3199" s="1"/>
  <c r="I3199"/>
  <c r="K3199"/>
  <c r="L3199"/>
  <c r="J3198"/>
  <c r="N3198" s="1"/>
  <c r="I3198"/>
  <c r="K3198"/>
  <c r="L3198"/>
  <c r="J3197"/>
  <c r="I3197"/>
  <c r="N3197" s="1"/>
  <c r="K3197"/>
  <c r="L3197"/>
  <c r="J3196"/>
  <c r="N3196" s="1"/>
  <c r="I3196"/>
  <c r="K3196"/>
  <c r="L3196"/>
  <c r="J3195"/>
  <c r="I3195"/>
  <c r="N3195" s="1"/>
  <c r="K3195"/>
  <c r="L3195"/>
  <c r="J3194"/>
  <c r="I3194"/>
  <c r="K3194"/>
  <c r="L3194"/>
  <c r="N3194" s="1"/>
  <c r="J3193"/>
  <c r="I3193"/>
  <c r="K3193"/>
  <c r="L3193"/>
  <c r="J3192"/>
  <c r="I3192"/>
  <c r="N3192" s="1"/>
  <c r="K3192"/>
  <c r="L3192"/>
  <c r="J3191"/>
  <c r="I3191"/>
  <c r="N3191" s="1"/>
  <c r="K3191"/>
  <c r="L3191"/>
  <c r="J3190"/>
  <c r="I3190"/>
  <c r="N3190" s="1"/>
  <c r="K3190"/>
  <c r="L3190"/>
  <c r="J3189"/>
  <c r="I3189"/>
  <c r="N3189" s="1"/>
  <c r="K3189"/>
  <c r="L3189"/>
  <c r="J3188"/>
  <c r="N3188" s="1"/>
  <c r="I3188"/>
  <c r="K3188"/>
  <c r="L3188"/>
  <c r="J3187"/>
  <c r="I3187"/>
  <c r="K3187"/>
  <c r="L3187"/>
  <c r="J3186"/>
  <c r="I3186"/>
  <c r="K3186"/>
  <c r="L3186"/>
  <c r="N3186"/>
  <c r="J3185"/>
  <c r="N3185" s="1"/>
  <c r="I3185"/>
  <c r="K3185"/>
  <c r="L3185"/>
  <c r="J3184"/>
  <c r="I3184"/>
  <c r="K3184"/>
  <c r="L3184"/>
  <c r="N3184"/>
  <c r="J3183"/>
  <c r="I3183"/>
  <c r="K3183"/>
  <c r="N3183" s="1"/>
  <c r="L3183"/>
  <c r="J3182"/>
  <c r="N3182" s="1"/>
  <c r="I3182"/>
  <c r="K3182"/>
  <c r="L3182"/>
  <c r="J3181"/>
  <c r="I3181"/>
  <c r="N3181" s="1"/>
  <c r="K3181"/>
  <c r="L3181"/>
  <c r="J3180"/>
  <c r="I3180"/>
  <c r="K3180"/>
  <c r="L3180"/>
  <c r="J3179"/>
  <c r="I3179"/>
  <c r="K3179"/>
  <c r="L3179"/>
  <c r="N3179"/>
  <c r="J3178"/>
  <c r="I3178"/>
  <c r="K3178"/>
  <c r="L3178"/>
  <c r="J3177"/>
  <c r="I3177"/>
  <c r="N3177" s="1"/>
  <c r="K3177"/>
  <c r="L3177"/>
  <c r="J3176"/>
  <c r="I3176"/>
  <c r="N3176" s="1"/>
  <c r="K3176"/>
  <c r="L3176"/>
  <c r="J3175"/>
  <c r="N3175" s="1"/>
  <c r="I3175"/>
  <c r="K3175"/>
  <c r="L3175"/>
  <c r="J3174"/>
  <c r="I3174"/>
  <c r="N3174" s="1"/>
  <c r="K3174"/>
  <c r="L3174"/>
  <c r="J3173"/>
  <c r="I3173"/>
  <c r="N3173" s="1"/>
  <c r="K3173"/>
  <c r="L3173"/>
  <c r="J3172"/>
  <c r="N3172" s="1"/>
  <c r="I3172"/>
  <c r="K3172"/>
  <c r="L3172"/>
  <c r="J3171"/>
  <c r="M3171" s="1"/>
  <c r="I3171"/>
  <c r="K3171"/>
  <c r="L3171"/>
  <c r="J3170"/>
  <c r="N3170" s="1"/>
  <c r="I3170"/>
  <c r="K3170"/>
  <c r="L3170"/>
  <c r="J3169"/>
  <c r="I3169"/>
  <c r="K3169"/>
  <c r="L3169"/>
  <c r="J3168"/>
  <c r="N3168" s="1"/>
  <c r="I3168"/>
  <c r="K3168"/>
  <c r="L3168"/>
  <c r="J3167"/>
  <c r="N3167" s="1"/>
  <c r="I3167"/>
  <c r="K3167"/>
  <c r="L3167"/>
  <c r="J3166"/>
  <c r="N3166" s="1"/>
  <c r="I3166"/>
  <c r="K3166"/>
  <c r="L3166"/>
  <c r="J3165"/>
  <c r="I3165"/>
  <c r="N3165" s="1"/>
  <c r="K3165"/>
  <c r="L3165"/>
  <c r="J3164"/>
  <c r="N3164" s="1"/>
  <c r="I3164"/>
  <c r="K3164"/>
  <c r="L3164"/>
  <c r="J3163"/>
  <c r="I3163"/>
  <c r="K3163"/>
  <c r="L3163"/>
  <c r="J3162"/>
  <c r="I3162"/>
  <c r="K3162"/>
  <c r="L3162"/>
  <c r="N3162" s="1"/>
  <c r="J3161"/>
  <c r="I3161"/>
  <c r="N3161" s="1"/>
  <c r="K3161"/>
  <c r="L3161"/>
  <c r="J3160"/>
  <c r="I3160"/>
  <c r="N3160" s="1"/>
  <c r="K3160"/>
  <c r="L3160"/>
  <c r="J3159"/>
  <c r="I3159"/>
  <c r="N3159" s="1"/>
  <c r="K3159"/>
  <c r="L3159"/>
  <c r="J3158"/>
  <c r="I3158"/>
  <c r="N3158" s="1"/>
  <c r="K3158"/>
  <c r="L3158"/>
  <c r="J3157"/>
  <c r="I3157"/>
  <c r="N3157" s="1"/>
  <c r="K3157"/>
  <c r="L3157"/>
  <c r="J3156"/>
  <c r="I3156"/>
  <c r="K3156"/>
  <c r="L3156"/>
  <c r="N3156"/>
  <c r="J3155"/>
  <c r="I3155"/>
  <c r="K3155"/>
  <c r="L3155"/>
  <c r="J3154"/>
  <c r="I3154"/>
  <c r="K3154"/>
  <c r="L3154"/>
  <c r="N3154"/>
  <c r="J3153"/>
  <c r="N3153" s="1"/>
  <c r="I3153"/>
  <c r="K3153"/>
  <c r="L3153"/>
  <c r="J3152"/>
  <c r="N3152" s="1"/>
  <c r="I3152"/>
  <c r="K3152"/>
  <c r="L3152"/>
  <c r="J3151"/>
  <c r="I3151"/>
  <c r="N3151" s="1"/>
  <c r="K3151"/>
  <c r="L3151"/>
  <c r="J3150"/>
  <c r="N3150" s="1"/>
  <c r="I3150"/>
  <c r="K3150"/>
  <c r="L3150"/>
  <c r="J3149"/>
  <c r="I3149"/>
  <c r="K3149"/>
  <c r="L3149"/>
  <c r="J3148"/>
  <c r="M3148" s="1"/>
  <c r="I3148"/>
  <c r="K3148"/>
  <c r="L3148"/>
  <c r="J3147"/>
  <c r="N3147" s="1"/>
  <c r="I3147"/>
  <c r="K3147"/>
  <c r="L3147"/>
  <c r="J3146"/>
  <c r="I3146"/>
  <c r="K3146"/>
  <c r="N3146" s="1"/>
  <c r="L3146"/>
  <c r="J3145"/>
  <c r="I3145"/>
  <c r="N3145" s="1"/>
  <c r="K3145"/>
  <c r="L3145"/>
  <c r="I3144"/>
  <c r="K3144"/>
  <c r="L3144"/>
  <c r="I3143"/>
  <c r="K3143"/>
  <c r="L3143"/>
  <c r="I3142"/>
  <c r="K3142"/>
  <c r="L3142"/>
  <c r="I3141"/>
  <c r="K3141"/>
  <c r="L3141"/>
  <c r="I3140"/>
  <c r="K3140"/>
  <c r="L3140"/>
  <c r="I3139"/>
  <c r="K3139"/>
  <c r="L3139"/>
  <c r="J3138"/>
  <c r="N3138" s="1"/>
  <c r="I3138"/>
  <c r="K3138"/>
  <c r="L3138"/>
  <c r="J3137"/>
  <c r="I3137"/>
  <c r="K3137"/>
  <c r="L3137"/>
  <c r="J3136"/>
  <c r="N3136" s="1"/>
  <c r="I3136"/>
  <c r="K3136"/>
  <c r="L3136"/>
  <c r="J3135"/>
  <c r="I3135"/>
  <c r="K3135"/>
  <c r="L3135"/>
  <c r="J3134"/>
  <c r="I3134"/>
  <c r="N3134" s="1"/>
  <c r="K3134"/>
  <c r="L3134"/>
  <c r="J3133"/>
  <c r="I3133"/>
  <c r="K3133"/>
  <c r="L3133"/>
  <c r="N3133"/>
  <c r="J3132"/>
  <c r="I3132"/>
  <c r="K3132"/>
  <c r="N3132" s="1"/>
  <c r="L3132"/>
  <c r="J3131"/>
  <c r="I3131"/>
  <c r="K3131"/>
  <c r="L3131"/>
  <c r="J3130"/>
  <c r="I3130"/>
  <c r="K3130"/>
  <c r="L3130"/>
  <c r="J3129"/>
  <c r="N3129" s="1"/>
  <c r="I3129"/>
  <c r="K3129"/>
  <c r="L3129"/>
  <c r="J3128"/>
  <c r="I3128"/>
  <c r="K3128"/>
  <c r="L3128"/>
  <c r="J3127"/>
  <c r="I3127"/>
  <c r="N3127" s="1"/>
  <c r="K3127"/>
  <c r="L3127"/>
  <c r="K3126"/>
  <c r="L3126"/>
  <c r="N3126" s="1"/>
  <c r="J3125"/>
  <c r="I3125"/>
  <c r="K3125"/>
  <c r="L3125"/>
  <c r="J3124"/>
  <c r="N3124" s="1"/>
  <c r="I3124"/>
  <c r="K3124"/>
  <c r="L3124"/>
  <c r="J3123"/>
  <c r="M3123" s="1"/>
  <c r="I3123"/>
  <c r="K3123"/>
  <c r="L3123"/>
  <c r="J3122"/>
  <c r="I3122"/>
  <c r="K3122"/>
  <c r="L3122"/>
  <c r="J3121"/>
  <c r="I3121"/>
  <c r="N3121" s="1"/>
  <c r="K3121"/>
  <c r="L3121"/>
  <c r="J3120"/>
  <c r="I3120"/>
  <c r="N3120" s="1"/>
  <c r="K3120"/>
  <c r="L3120"/>
  <c r="J3119"/>
  <c r="I3119"/>
  <c r="K3119"/>
  <c r="L3119"/>
  <c r="I3118"/>
  <c r="K3118"/>
  <c r="L3118"/>
  <c r="I3117"/>
  <c r="K3117"/>
  <c r="L3117"/>
  <c r="I3116"/>
  <c r="K3116"/>
  <c r="L3116"/>
  <c r="K3115"/>
  <c r="L3115"/>
  <c r="N3115"/>
  <c r="I3114"/>
  <c r="K3114"/>
  <c r="L3114"/>
  <c r="N3114"/>
  <c r="J3113"/>
  <c r="N3113" s="1"/>
  <c r="I3113"/>
  <c r="K3113"/>
  <c r="L3113"/>
  <c r="K3112"/>
  <c r="L3112"/>
  <c r="I3111"/>
  <c r="K3111"/>
  <c r="L3111"/>
  <c r="N3111"/>
  <c r="K3110"/>
  <c r="L3110"/>
  <c r="I3109"/>
  <c r="K3109"/>
  <c r="L3109"/>
  <c r="I3108"/>
  <c r="K3108"/>
  <c r="L3108"/>
  <c r="I3107"/>
  <c r="K3107"/>
  <c r="L3107"/>
  <c r="I3106"/>
  <c r="K3106"/>
  <c r="L3106"/>
  <c r="K3101"/>
  <c r="L3101"/>
  <c r="I3100"/>
  <c r="K3100"/>
  <c r="L3100"/>
  <c r="N3100"/>
  <c r="K3099"/>
  <c r="L3099"/>
  <c r="N3099"/>
  <c r="J3098"/>
  <c r="I3098"/>
  <c r="K3098"/>
  <c r="L3098"/>
  <c r="J3097"/>
  <c r="I3097"/>
  <c r="N3097" s="1"/>
  <c r="K3097"/>
  <c r="L3097"/>
  <c r="J3096"/>
  <c r="I3096"/>
  <c r="K3096"/>
  <c r="L3096"/>
  <c r="K3095"/>
  <c r="L3095"/>
  <c r="J3094"/>
  <c r="N3094" s="1"/>
  <c r="I3094"/>
  <c r="K3094"/>
  <c r="L3094"/>
  <c r="J3093"/>
  <c r="N3093" s="1"/>
  <c r="I3093"/>
  <c r="K3093"/>
  <c r="L3093"/>
  <c r="J3092"/>
  <c r="N3092" s="1"/>
  <c r="I3092"/>
  <c r="K3092"/>
  <c r="L3092"/>
  <c r="I3091"/>
  <c r="K3091"/>
  <c r="N3091" s="1"/>
  <c r="L3091"/>
  <c r="I3090"/>
  <c r="K3090"/>
  <c r="L3090"/>
  <c r="I3089"/>
  <c r="K3089"/>
  <c r="L3089"/>
  <c r="N3089"/>
  <c r="I3088"/>
  <c r="K3088"/>
  <c r="L3088"/>
  <c r="N3088"/>
  <c r="I3087"/>
  <c r="K3087"/>
  <c r="L3087"/>
  <c r="N3087" s="1"/>
  <c r="I3086"/>
  <c r="K3086"/>
  <c r="L3086"/>
  <c r="I3085"/>
  <c r="K3085"/>
  <c r="L3085"/>
  <c r="I3084"/>
  <c r="K3084"/>
  <c r="L3084"/>
  <c r="N3084" s="1"/>
  <c r="I3081"/>
  <c r="K3081"/>
  <c r="L3081"/>
  <c r="I3080"/>
  <c r="K3080"/>
  <c r="L3080"/>
  <c r="I3079"/>
  <c r="K3079"/>
  <c r="L3079"/>
  <c r="N3079"/>
  <c r="I3078"/>
  <c r="K3078"/>
  <c r="L3078"/>
  <c r="N3078"/>
  <c r="J3077"/>
  <c r="I3077"/>
  <c r="N3077" s="1"/>
  <c r="K3077"/>
  <c r="L3077"/>
  <c r="I3076"/>
  <c r="N3076" s="1"/>
  <c r="K3076"/>
  <c r="L3076"/>
  <c r="J3074"/>
  <c r="I3074"/>
  <c r="K3074"/>
  <c r="L3074"/>
  <c r="I3072"/>
  <c r="K3072"/>
  <c r="L3072"/>
  <c r="I3071"/>
  <c r="K3071"/>
  <c r="L3071"/>
  <c r="I3070"/>
  <c r="K3070"/>
  <c r="L3070"/>
  <c r="N3070" s="1"/>
  <c r="I3063"/>
  <c r="N3063" s="1"/>
  <c r="K3063"/>
  <c r="L3063"/>
  <c r="I3061"/>
  <c r="K3061"/>
  <c r="L3061"/>
  <c r="N3061"/>
  <c r="I3056"/>
  <c r="K3056"/>
  <c r="L3056"/>
  <c r="N3056"/>
  <c r="I3055"/>
  <c r="N3055" s="1"/>
  <c r="K3055"/>
  <c r="L3055"/>
  <c r="I3054"/>
  <c r="N3054" s="1"/>
  <c r="K3054"/>
  <c r="L3054"/>
  <c r="I3053"/>
  <c r="K3053"/>
  <c r="L3053"/>
  <c r="N3053"/>
  <c r="I3052"/>
  <c r="K3052"/>
  <c r="L3052"/>
  <c r="N3052"/>
  <c r="J3043"/>
  <c r="I3043"/>
  <c r="K3043"/>
  <c r="N3043" s="1"/>
  <c r="L3043"/>
  <c r="I3042"/>
  <c r="N3042" s="1"/>
  <c r="K3042"/>
  <c r="L3042"/>
  <c r="I3041"/>
  <c r="K3041"/>
  <c r="L3041"/>
  <c r="N3041"/>
  <c r="I3040"/>
  <c r="K3040"/>
  <c r="L3040"/>
  <c r="N3040" s="1"/>
  <c r="I3039"/>
  <c r="K3039"/>
  <c r="N3039" s="1"/>
  <c r="L3039"/>
  <c r="I3038"/>
  <c r="K3038"/>
  <c r="L3038"/>
  <c r="N3038"/>
  <c r="I3029"/>
  <c r="K3029"/>
  <c r="L3029"/>
  <c r="J3021"/>
  <c r="I3021"/>
  <c r="K3021"/>
  <c r="L3021"/>
  <c r="J3020"/>
  <c r="I3020"/>
  <c r="N3020" s="1"/>
  <c r="K3020"/>
  <c r="L3020"/>
  <c r="K3019"/>
  <c r="L3019"/>
  <c r="J3018"/>
  <c r="I3018"/>
  <c r="K3018"/>
  <c r="L3018"/>
  <c r="J3017"/>
  <c r="I3017"/>
  <c r="N3017" s="1"/>
  <c r="K3017"/>
  <c r="L3017"/>
  <c r="J3016"/>
  <c r="N3016" s="1"/>
  <c r="I3016"/>
  <c r="K3016"/>
  <c r="L3016"/>
  <c r="J3015"/>
  <c r="I3015"/>
  <c r="K3015"/>
  <c r="N3015" s="1"/>
  <c r="L3015"/>
  <c r="J3010"/>
  <c r="I3010"/>
  <c r="N3010" s="1"/>
  <c r="K3010"/>
  <c r="L3010"/>
  <c r="J3009"/>
  <c r="N3009" s="1"/>
  <c r="I3009"/>
  <c r="K3009"/>
  <c r="L3009"/>
  <c r="J3008"/>
  <c r="N3008" s="1"/>
  <c r="I3008"/>
  <c r="K3008"/>
  <c r="L3008"/>
  <c r="J3007"/>
  <c r="I3007"/>
  <c r="K3007"/>
  <c r="L3007"/>
  <c r="J3006"/>
  <c r="I3006"/>
  <c r="K3006"/>
  <c r="L3006"/>
  <c r="J3005"/>
  <c r="M3005" s="1"/>
  <c r="I3005"/>
  <c r="K3005"/>
  <c r="L3005"/>
  <c r="J3004"/>
  <c r="I3004"/>
  <c r="N3004" s="1"/>
  <c r="K3004"/>
  <c r="L3004"/>
  <c r="J3003"/>
  <c r="N3003" s="1"/>
  <c r="I3003"/>
  <c r="K3003"/>
  <c r="L3003"/>
  <c r="J3002"/>
  <c r="I3002"/>
  <c r="K3002"/>
  <c r="L3002"/>
  <c r="J3001"/>
  <c r="N3001" s="1"/>
  <c r="I3001"/>
  <c r="K3001"/>
  <c r="L3001"/>
  <c r="J3000"/>
  <c r="N3000" s="1"/>
  <c r="I3000"/>
  <c r="K3000"/>
  <c r="L3000"/>
  <c r="J2999"/>
  <c r="N2999" s="1"/>
  <c r="I2999"/>
  <c r="K2999"/>
  <c r="L2999"/>
  <c r="J2998"/>
  <c r="M2998" s="1"/>
  <c r="I2998"/>
  <c r="K2998"/>
  <c r="L2998"/>
  <c r="J2997"/>
  <c r="N2997" s="1"/>
  <c r="I2997"/>
  <c r="K2997"/>
  <c r="L2997"/>
  <c r="J2996"/>
  <c r="I2996"/>
  <c r="K2996"/>
  <c r="L2996"/>
  <c r="J2995"/>
  <c r="I2995"/>
  <c r="K2995"/>
  <c r="N2995" s="1"/>
  <c r="L2995"/>
  <c r="J2994"/>
  <c r="I2994"/>
  <c r="K2994"/>
  <c r="L2994"/>
  <c r="J2993"/>
  <c r="I2993"/>
  <c r="K2993"/>
  <c r="L2993"/>
  <c r="J2992"/>
  <c r="I2992"/>
  <c r="K2992"/>
  <c r="L2992"/>
  <c r="J2991"/>
  <c r="I2991"/>
  <c r="N2991" s="1"/>
  <c r="K2991"/>
  <c r="L2991"/>
  <c r="J2990"/>
  <c r="I2990"/>
  <c r="K2990"/>
  <c r="L2990"/>
  <c r="J2989"/>
  <c r="I2989"/>
  <c r="K2989"/>
  <c r="L2989"/>
  <c r="N2989"/>
  <c r="J2988"/>
  <c r="I2988"/>
  <c r="K2988"/>
  <c r="L2988"/>
  <c r="N2988" s="1"/>
  <c r="J2987"/>
  <c r="N2987" s="1"/>
  <c r="I2987"/>
  <c r="K2987"/>
  <c r="L2987"/>
  <c r="J2986"/>
  <c r="N2986" s="1"/>
  <c r="I2986"/>
  <c r="K2986"/>
  <c r="L2986"/>
  <c r="J2985"/>
  <c r="N2985" s="1"/>
  <c r="I2985"/>
  <c r="K2985"/>
  <c r="L2985"/>
  <c r="J2984"/>
  <c r="I2984"/>
  <c r="K2984"/>
  <c r="L2984"/>
  <c r="J2983"/>
  <c r="N2983" s="1"/>
  <c r="I2983"/>
  <c r="K2983"/>
  <c r="L2983"/>
  <c r="J2982"/>
  <c r="I2982"/>
  <c r="N2982" s="1"/>
  <c r="K2982"/>
  <c r="L2982"/>
  <c r="J2981"/>
  <c r="I2981"/>
  <c r="N2981" s="1"/>
  <c r="K2981"/>
  <c r="L2981"/>
  <c r="J2980"/>
  <c r="N2980" s="1"/>
  <c r="I2980"/>
  <c r="K2980"/>
  <c r="L2980"/>
  <c r="J2979"/>
  <c r="I2979"/>
  <c r="K2979"/>
  <c r="L2979"/>
  <c r="J2978"/>
  <c r="I2978"/>
  <c r="K2978"/>
  <c r="L2978"/>
  <c r="J2977"/>
  <c r="N2977" s="1"/>
  <c r="I2977"/>
  <c r="K2977"/>
  <c r="L2977"/>
  <c r="J2976"/>
  <c r="I2976"/>
  <c r="K2976"/>
  <c r="L2976"/>
  <c r="N2976"/>
  <c r="J2975"/>
  <c r="M2975" s="1"/>
  <c r="I2975"/>
  <c r="K2975"/>
  <c r="L2975"/>
  <c r="J2974"/>
  <c r="I2974"/>
  <c r="K2974"/>
  <c r="L2974"/>
  <c r="J2973"/>
  <c r="I2973"/>
  <c r="K2973"/>
  <c r="L2973"/>
  <c r="N2973"/>
  <c r="J2972"/>
  <c r="I2972"/>
  <c r="K2972"/>
  <c r="L2972"/>
  <c r="J2971"/>
  <c r="N2971" s="1"/>
  <c r="I2971"/>
  <c r="K2971"/>
  <c r="L2971"/>
  <c r="J2970"/>
  <c r="I2970"/>
  <c r="K2970"/>
  <c r="L2970"/>
  <c r="J2969"/>
  <c r="N2969" s="1"/>
  <c r="I2969"/>
  <c r="K2969"/>
  <c r="L2969"/>
  <c r="J2968"/>
  <c r="N2968" s="1"/>
  <c r="I2968"/>
  <c r="K2968"/>
  <c r="L2968"/>
  <c r="J2967"/>
  <c r="N2967" s="1"/>
  <c r="I2967"/>
  <c r="K2967"/>
  <c r="L2967"/>
  <c r="J2966"/>
  <c r="I2966"/>
  <c r="K2966"/>
  <c r="L2966"/>
  <c r="J2965"/>
  <c r="N2965" s="1"/>
  <c r="I2965"/>
  <c r="K2965"/>
  <c r="L2965"/>
  <c r="J2964"/>
  <c r="I2964"/>
  <c r="K2964"/>
  <c r="L2964"/>
  <c r="J2963"/>
  <c r="I2963"/>
  <c r="K2963"/>
  <c r="L2963"/>
  <c r="J2962"/>
  <c r="I2962"/>
  <c r="K2962"/>
  <c r="L2962"/>
  <c r="J2961"/>
  <c r="I2961"/>
  <c r="N2961" s="1"/>
  <c r="K2961"/>
  <c r="L2961"/>
  <c r="J2960"/>
  <c r="M2960" s="1"/>
  <c r="I2960"/>
  <c r="K2960"/>
  <c r="L2960"/>
  <c r="J2959"/>
  <c r="I2959"/>
  <c r="N2959" s="1"/>
  <c r="K2959"/>
  <c r="L2959"/>
  <c r="J2958"/>
  <c r="I2958"/>
  <c r="K2958"/>
  <c r="L2958"/>
  <c r="J2957"/>
  <c r="N2957" s="1"/>
  <c r="I2957"/>
  <c r="K2957"/>
  <c r="L2957"/>
  <c r="J2956"/>
  <c r="I2956"/>
  <c r="K2956"/>
  <c r="L2956"/>
  <c r="J2955"/>
  <c r="I2955"/>
  <c r="K2955"/>
  <c r="L2955"/>
  <c r="N2955"/>
  <c r="J2954"/>
  <c r="N2954" s="1"/>
  <c r="I2954"/>
  <c r="K2954"/>
  <c r="L2954"/>
  <c r="J2953"/>
  <c r="I2953"/>
  <c r="K2953"/>
  <c r="L2953"/>
  <c r="N2953"/>
  <c r="J2952"/>
  <c r="I2952"/>
  <c r="K2952"/>
  <c r="N2952" s="1"/>
  <c r="L2952"/>
  <c r="J2951"/>
  <c r="N2951" s="1"/>
  <c r="I2951"/>
  <c r="K2951"/>
  <c r="L2951"/>
  <c r="J2950"/>
  <c r="I2950"/>
  <c r="K2950"/>
  <c r="L2950"/>
  <c r="J2949"/>
  <c r="I2949"/>
  <c r="N2949" s="1"/>
  <c r="K2949"/>
  <c r="L2949"/>
  <c r="J2948"/>
  <c r="N2948" s="1"/>
  <c r="I2948"/>
  <c r="K2948"/>
  <c r="L2948"/>
  <c r="J2947"/>
  <c r="I2947"/>
  <c r="K2947"/>
  <c r="L2947"/>
  <c r="J2946"/>
  <c r="I2946"/>
  <c r="N2946" s="1"/>
  <c r="K2946"/>
  <c r="L2946"/>
  <c r="J2945"/>
  <c r="M2945" s="1"/>
  <c r="I2945"/>
  <c r="K2945"/>
  <c r="L2945"/>
  <c r="J2944"/>
  <c r="I2944"/>
  <c r="K2944"/>
  <c r="L2944"/>
  <c r="N2944"/>
  <c r="J2943"/>
  <c r="I2943"/>
  <c r="N2943" s="1"/>
  <c r="K2943"/>
  <c r="L2943"/>
  <c r="J2942"/>
  <c r="I2942"/>
  <c r="N2942" s="1"/>
  <c r="K2942"/>
  <c r="L2942"/>
  <c r="J2941"/>
  <c r="N2941" s="1"/>
  <c r="I2941"/>
  <c r="K2941"/>
  <c r="L2941"/>
  <c r="J2940"/>
  <c r="I2940"/>
  <c r="N2940" s="1"/>
  <c r="K2940"/>
  <c r="L2940"/>
  <c r="J2939"/>
  <c r="I2939"/>
  <c r="K2939"/>
  <c r="L2939"/>
  <c r="N2939"/>
  <c r="J2938"/>
  <c r="I2938"/>
  <c r="K2938"/>
  <c r="L2938"/>
  <c r="N2938" s="1"/>
  <c r="J2937"/>
  <c r="I2937"/>
  <c r="K2937"/>
  <c r="L2937"/>
  <c r="N2937"/>
  <c r="J2936"/>
  <c r="N2936" s="1"/>
  <c r="I2936"/>
  <c r="K2936"/>
  <c r="L2936"/>
  <c r="J2935"/>
  <c r="N2935" s="1"/>
  <c r="I2935"/>
  <c r="K2935"/>
  <c r="L2935"/>
  <c r="J2934"/>
  <c r="I2934"/>
  <c r="K2934"/>
  <c r="L2934"/>
  <c r="J2933"/>
  <c r="N2933" s="1"/>
  <c r="I2933"/>
  <c r="K2933"/>
  <c r="L2933"/>
  <c r="J2932"/>
  <c r="I2932"/>
  <c r="K2932"/>
  <c r="L2932"/>
  <c r="J2931"/>
  <c r="I2931"/>
  <c r="K2931"/>
  <c r="L2931"/>
  <c r="J2930"/>
  <c r="M2930" s="1"/>
  <c r="I2930"/>
  <c r="K2930"/>
  <c r="L2930"/>
  <c r="J2929"/>
  <c r="I2929"/>
  <c r="N2929" s="1"/>
  <c r="K2929"/>
  <c r="L2929"/>
  <c r="J2928"/>
  <c r="I2928"/>
  <c r="K2928"/>
  <c r="L2928"/>
  <c r="J2927"/>
  <c r="I2927"/>
  <c r="K2927"/>
  <c r="L2927"/>
  <c r="J2926"/>
  <c r="I2926"/>
  <c r="K2926"/>
  <c r="L2926"/>
  <c r="J2925"/>
  <c r="N2925" s="1"/>
  <c r="I2925"/>
  <c r="K2925"/>
  <c r="L2925"/>
  <c r="J2924"/>
  <c r="N2924" s="1"/>
  <c r="I2924"/>
  <c r="K2924"/>
  <c r="L2924"/>
  <c r="J2923"/>
  <c r="I2923"/>
  <c r="K2923"/>
  <c r="L2923"/>
  <c r="N2923"/>
  <c r="J2922"/>
  <c r="N2922" s="1"/>
  <c r="I2922"/>
  <c r="K2922"/>
  <c r="L2922"/>
  <c r="J2921"/>
  <c r="I2921"/>
  <c r="K2921"/>
  <c r="L2921"/>
  <c r="N2921"/>
  <c r="J2920"/>
  <c r="I2920"/>
  <c r="K2920"/>
  <c r="L2920"/>
  <c r="J2919"/>
  <c r="N2919" s="1"/>
  <c r="I2919"/>
  <c r="K2919"/>
  <c r="L2919"/>
  <c r="J2918"/>
  <c r="I2918"/>
  <c r="N2918" s="1"/>
  <c r="K2918"/>
  <c r="L2918"/>
  <c r="J2917"/>
  <c r="I2917"/>
  <c r="N2917" s="1"/>
  <c r="K2917"/>
  <c r="L2917"/>
  <c r="J2916"/>
  <c r="N2916" s="1"/>
  <c r="I2916"/>
  <c r="K2916"/>
  <c r="L2916"/>
  <c r="J2915"/>
  <c r="M2915" s="1"/>
  <c r="I2915"/>
  <c r="K2915"/>
  <c r="L2915"/>
  <c r="J2914"/>
  <c r="I2914"/>
  <c r="N2914" s="1"/>
  <c r="K2914"/>
  <c r="L2914"/>
  <c r="J2913"/>
  <c r="I2913"/>
  <c r="K2913"/>
  <c r="L2913"/>
  <c r="J2912"/>
  <c r="N2912" s="1"/>
  <c r="I2912"/>
  <c r="K2912"/>
  <c r="L2912"/>
  <c r="J2911"/>
  <c r="I2911"/>
  <c r="K2911"/>
  <c r="L2911"/>
  <c r="J2910"/>
  <c r="I2910"/>
  <c r="N2910" s="1"/>
  <c r="K2910"/>
  <c r="L2910"/>
  <c r="J2909"/>
  <c r="I2909"/>
  <c r="K2909"/>
  <c r="L2909"/>
  <c r="N2909"/>
  <c r="J2908"/>
  <c r="I2908"/>
  <c r="K2908"/>
  <c r="L2908"/>
  <c r="J2907"/>
  <c r="N2907" s="1"/>
  <c r="I2907"/>
  <c r="K2907"/>
  <c r="L2907"/>
  <c r="J2906"/>
  <c r="I2906"/>
  <c r="K2906"/>
  <c r="L2906"/>
  <c r="N2906" s="1"/>
  <c r="J2905"/>
  <c r="N2905" s="1"/>
  <c r="I2905"/>
  <c r="K2905"/>
  <c r="L2905"/>
  <c r="J2904"/>
  <c r="N2904" s="1"/>
  <c r="I2904"/>
  <c r="K2904"/>
  <c r="L2904"/>
  <c r="J2903"/>
  <c r="N2903" s="1"/>
  <c r="I2903"/>
  <c r="K2903"/>
  <c r="L2903"/>
  <c r="J2902"/>
  <c r="I2902"/>
  <c r="K2902"/>
  <c r="L2902"/>
  <c r="J2901"/>
  <c r="N2901" s="1"/>
  <c r="I2901"/>
  <c r="K2901"/>
  <c r="L2901"/>
  <c r="J2900"/>
  <c r="M2900" s="1"/>
  <c r="I2900"/>
  <c r="K2900"/>
  <c r="L2900"/>
  <c r="J2899"/>
  <c r="I2899"/>
  <c r="K2899"/>
  <c r="L2899"/>
  <c r="J2898"/>
  <c r="I2898"/>
  <c r="K2898"/>
  <c r="L2898"/>
  <c r="J2897"/>
  <c r="I2897"/>
  <c r="K2897"/>
  <c r="L2897"/>
  <c r="J2896"/>
  <c r="I2896"/>
  <c r="K2896"/>
  <c r="L2896"/>
  <c r="J2895"/>
  <c r="I2895"/>
  <c r="K2895"/>
  <c r="L2895"/>
  <c r="J2894"/>
  <c r="I2894"/>
  <c r="K2894"/>
  <c r="L2894"/>
  <c r="K2893"/>
  <c r="L2893"/>
  <c r="K2892"/>
  <c r="L2892"/>
  <c r="N2892"/>
  <c r="J2891"/>
  <c r="I2891"/>
  <c r="K2891"/>
  <c r="L2891"/>
  <c r="J2888"/>
  <c r="I2888"/>
  <c r="K2888"/>
  <c r="L2888"/>
  <c r="J2887"/>
  <c r="N2887" s="1"/>
  <c r="I2887"/>
  <c r="K2887"/>
  <c r="L2887"/>
  <c r="J2886"/>
  <c r="I2886"/>
  <c r="N2886" s="1"/>
  <c r="K2886"/>
  <c r="L2886"/>
  <c r="J2885"/>
  <c r="N2885" s="1"/>
  <c r="I2885"/>
  <c r="K2885"/>
  <c r="L2885"/>
  <c r="J2884"/>
  <c r="I2884"/>
  <c r="K2884"/>
  <c r="L2884"/>
  <c r="N2884" s="1"/>
  <c r="J2883"/>
  <c r="I2883"/>
  <c r="K2883"/>
  <c r="L2883"/>
  <c r="N2883"/>
  <c r="J2882"/>
  <c r="N2882" s="1"/>
  <c r="I2882"/>
  <c r="K2882"/>
  <c r="L2882"/>
  <c r="J2881"/>
  <c r="N2881" s="1"/>
  <c r="I2881"/>
  <c r="K2881"/>
  <c r="L2881"/>
  <c r="J2880"/>
  <c r="I2880"/>
  <c r="N2880" s="1"/>
  <c r="K2880"/>
  <c r="L2880"/>
  <c r="J2879"/>
  <c r="N2879" s="1"/>
  <c r="I2879"/>
  <c r="K2879"/>
  <c r="L2879"/>
  <c r="J2878"/>
  <c r="I2878"/>
  <c r="K2878"/>
  <c r="L2878"/>
  <c r="J2877"/>
  <c r="I2877"/>
  <c r="K2877"/>
  <c r="N2877" s="1"/>
  <c r="L2877"/>
  <c r="J2876"/>
  <c r="I2876"/>
  <c r="K2876"/>
  <c r="L2876"/>
  <c r="J2875"/>
  <c r="I2875"/>
  <c r="K2875"/>
  <c r="L2875"/>
  <c r="J2874"/>
  <c r="M2874" s="1"/>
  <c r="I2874"/>
  <c r="K2874"/>
  <c r="L2874"/>
  <c r="J2873"/>
  <c r="I2873"/>
  <c r="K2873"/>
  <c r="L2873"/>
  <c r="J2872"/>
  <c r="I2872"/>
  <c r="N2872" s="1"/>
  <c r="K2872"/>
  <c r="L2872"/>
  <c r="J2871"/>
  <c r="N2871" s="1"/>
  <c r="I2871"/>
  <c r="K2871"/>
  <c r="L2871"/>
  <c r="J2870"/>
  <c r="N2870" s="1"/>
  <c r="I2870"/>
  <c r="K2870"/>
  <c r="L2870"/>
  <c r="J2869"/>
  <c r="N2869" s="1"/>
  <c r="I2869"/>
  <c r="K2869"/>
  <c r="L2869"/>
  <c r="J2868"/>
  <c r="N2868" s="1"/>
  <c r="I2868"/>
  <c r="K2868"/>
  <c r="L2868"/>
  <c r="J2867"/>
  <c r="I2867"/>
  <c r="K2867"/>
  <c r="L2867"/>
  <c r="N2867"/>
  <c r="J2866"/>
  <c r="I2866"/>
  <c r="K2866"/>
  <c r="L2866"/>
  <c r="J2865"/>
  <c r="N2865" s="1"/>
  <c r="I2865"/>
  <c r="K2865"/>
  <c r="L2865"/>
  <c r="J2864"/>
  <c r="I2864"/>
  <c r="N2864" s="1"/>
  <c r="K2864"/>
  <c r="L2864"/>
  <c r="J2863"/>
  <c r="I2863"/>
  <c r="K2863"/>
  <c r="L2863"/>
  <c r="J2862"/>
  <c r="N2862" s="1"/>
  <c r="I2862"/>
  <c r="K2862"/>
  <c r="L2862"/>
  <c r="J2861"/>
  <c r="N2861" s="1"/>
  <c r="I2861"/>
  <c r="K2861"/>
  <c r="L2861"/>
  <c r="J2860"/>
  <c r="I2860"/>
  <c r="K2860"/>
  <c r="L2860"/>
  <c r="J2859"/>
  <c r="M2859" s="1"/>
  <c r="I2859"/>
  <c r="K2859"/>
  <c r="L2859"/>
  <c r="J2858"/>
  <c r="N2858" s="1"/>
  <c r="I2858"/>
  <c r="K2858"/>
  <c r="L2858"/>
  <c r="J2857"/>
  <c r="I2857"/>
  <c r="N2857" s="1"/>
  <c r="K2857"/>
  <c r="L2857"/>
  <c r="J2856"/>
  <c r="I2856"/>
  <c r="K2856"/>
  <c r="L2856"/>
  <c r="J2855"/>
  <c r="N2855" s="1"/>
  <c r="I2855"/>
  <c r="K2855"/>
  <c r="L2855"/>
  <c r="J2854"/>
  <c r="I2854"/>
  <c r="N2854" s="1"/>
  <c r="K2854"/>
  <c r="L2854"/>
  <c r="J2853"/>
  <c r="N2853" s="1"/>
  <c r="I2853"/>
  <c r="K2853"/>
  <c r="L2853"/>
  <c r="J2852"/>
  <c r="M2852" s="1"/>
  <c r="I2852"/>
  <c r="K2852"/>
  <c r="L2852"/>
  <c r="J2851"/>
  <c r="I2851"/>
  <c r="K2851"/>
  <c r="L2851"/>
  <c r="N2851"/>
  <c r="J2850"/>
  <c r="N2850" s="1"/>
  <c r="I2850"/>
  <c r="K2850"/>
  <c r="L2850"/>
  <c r="J2849"/>
  <c r="N2849" s="1"/>
  <c r="I2849"/>
  <c r="K2849"/>
  <c r="L2849"/>
  <c r="J2848"/>
  <c r="I2848"/>
  <c r="K2848"/>
  <c r="L2848"/>
  <c r="J2847"/>
  <c r="N2847" s="1"/>
  <c r="I2847"/>
  <c r="K2847"/>
  <c r="L2847"/>
  <c r="J2846"/>
  <c r="I2846"/>
  <c r="K2846"/>
  <c r="L2846"/>
  <c r="J2845"/>
  <c r="I2845"/>
  <c r="K2845"/>
  <c r="L2845"/>
  <c r="J2844"/>
  <c r="M2844" s="1"/>
  <c r="I2844"/>
  <c r="K2844"/>
  <c r="L2844"/>
  <c r="J2843"/>
  <c r="I2843"/>
  <c r="K2843"/>
  <c r="L2843"/>
  <c r="J2842"/>
  <c r="I2842"/>
  <c r="N2842" s="1"/>
  <c r="K2842"/>
  <c r="L2842"/>
  <c r="J2841"/>
  <c r="I2841"/>
  <c r="K2841"/>
  <c r="L2841"/>
  <c r="J2840"/>
  <c r="I2840"/>
  <c r="K2840"/>
  <c r="L2840"/>
  <c r="J2839"/>
  <c r="I2839"/>
  <c r="K2839"/>
  <c r="L2839"/>
  <c r="N2839"/>
  <c r="J2838"/>
  <c r="N2838" s="1"/>
  <c r="I2838"/>
  <c r="K2838"/>
  <c r="L2838"/>
  <c r="J2837"/>
  <c r="I2837"/>
  <c r="K2837"/>
  <c r="L2837"/>
  <c r="N2837"/>
  <c r="J2836"/>
  <c r="N2836" s="1"/>
  <c r="I2836"/>
  <c r="K2836"/>
  <c r="L2836"/>
  <c r="J2835"/>
  <c r="I2835"/>
  <c r="K2835"/>
  <c r="L2835"/>
  <c r="N2835"/>
  <c r="J2834"/>
  <c r="I2834"/>
  <c r="K2834"/>
  <c r="N2834" s="1"/>
  <c r="L2834"/>
  <c r="J2833"/>
  <c r="N2833" s="1"/>
  <c r="I2833"/>
  <c r="K2833"/>
  <c r="L2833"/>
  <c r="J2832"/>
  <c r="I2832"/>
  <c r="K2832"/>
  <c r="L2832"/>
  <c r="J2831"/>
  <c r="I2831"/>
  <c r="K2831"/>
  <c r="L2831"/>
  <c r="J2830"/>
  <c r="I2830"/>
  <c r="K2830"/>
  <c r="L2830"/>
  <c r="N2830"/>
  <c r="J2827"/>
  <c r="I2827"/>
  <c r="K2827"/>
  <c r="L2827"/>
  <c r="J2826"/>
  <c r="I2826"/>
  <c r="K2826"/>
  <c r="L2826"/>
  <c r="J2825"/>
  <c r="I2825"/>
  <c r="N2825" s="1"/>
  <c r="K2825"/>
  <c r="L2825"/>
  <c r="J2824"/>
  <c r="N2824" s="1"/>
  <c r="I2824"/>
  <c r="K2824"/>
  <c r="L2824"/>
  <c r="J2823"/>
  <c r="I2823"/>
  <c r="N2823" s="1"/>
  <c r="K2823"/>
  <c r="L2823"/>
  <c r="J2822"/>
  <c r="I2822"/>
  <c r="N2822" s="1"/>
  <c r="K2822"/>
  <c r="L2822"/>
  <c r="J2821"/>
  <c r="N2821" s="1"/>
  <c r="I2821"/>
  <c r="K2821"/>
  <c r="L2821"/>
  <c r="J2820"/>
  <c r="I2820"/>
  <c r="N2820" s="1"/>
  <c r="K2820"/>
  <c r="L2820"/>
  <c r="J2819"/>
  <c r="N2819" s="1"/>
  <c r="I2819"/>
  <c r="K2819"/>
  <c r="L2819"/>
  <c r="J2818"/>
  <c r="I2818"/>
  <c r="K2818"/>
  <c r="L2818"/>
  <c r="N2818" s="1"/>
  <c r="J2817"/>
  <c r="I2817"/>
  <c r="K2817"/>
  <c r="L2817"/>
  <c r="N2817"/>
  <c r="J2816"/>
  <c r="N2816" s="1"/>
  <c r="I2816"/>
  <c r="K2816"/>
  <c r="L2816"/>
  <c r="J2815"/>
  <c r="N2815" s="1"/>
  <c r="I2815"/>
  <c r="K2815"/>
  <c r="L2815"/>
  <c r="J2814"/>
  <c r="I2814"/>
  <c r="K2814"/>
  <c r="L2814"/>
  <c r="J2779"/>
  <c r="N2779" s="1"/>
  <c r="I2779"/>
  <c r="K2779"/>
  <c r="L2779"/>
  <c r="J2778"/>
  <c r="M2778" s="1"/>
  <c r="I2778"/>
  <c r="K2778"/>
  <c r="L2778"/>
  <c r="J2777"/>
  <c r="I2777"/>
  <c r="K2777"/>
  <c r="L2777"/>
  <c r="J2776"/>
  <c r="I2776"/>
  <c r="N2776" s="1"/>
  <c r="K2776"/>
  <c r="L2776"/>
  <c r="J2775"/>
  <c r="I2775"/>
  <c r="N2775" s="1"/>
  <c r="K2775"/>
  <c r="L2775"/>
  <c r="J2774"/>
  <c r="I2774"/>
  <c r="K2774"/>
  <c r="L2774"/>
  <c r="J2773"/>
  <c r="I2773"/>
  <c r="K2773"/>
  <c r="L2773"/>
  <c r="J2772"/>
  <c r="I2772"/>
  <c r="K2772"/>
  <c r="L2772"/>
  <c r="J2771"/>
  <c r="I2771"/>
  <c r="K2771"/>
  <c r="L2771"/>
  <c r="N2771"/>
  <c r="J2770"/>
  <c r="N2770" s="1"/>
  <c r="I2770"/>
  <c r="K2770"/>
  <c r="L2770"/>
  <c r="J2769"/>
  <c r="I2769"/>
  <c r="K2769"/>
  <c r="L2769"/>
  <c r="J2768"/>
  <c r="N2768" s="1"/>
  <c r="I2768"/>
  <c r="K2768"/>
  <c r="L2768"/>
  <c r="J2767"/>
  <c r="N2767" s="1"/>
  <c r="I2767"/>
  <c r="K2767"/>
  <c r="L2767"/>
  <c r="J2766"/>
  <c r="I2766"/>
  <c r="K2766"/>
  <c r="L2766"/>
  <c r="J2765"/>
  <c r="N2765" s="1"/>
  <c r="I2765"/>
  <c r="K2765"/>
  <c r="L2765"/>
  <c r="J2764"/>
  <c r="I2764"/>
  <c r="K2764"/>
  <c r="L2764"/>
  <c r="J2762"/>
  <c r="I2762"/>
  <c r="N2762" s="1"/>
  <c r="K2762"/>
  <c r="L2762"/>
  <c r="J2756"/>
  <c r="N2756" s="1"/>
  <c r="I2756"/>
  <c r="K2756"/>
  <c r="L2756"/>
  <c r="J2755"/>
  <c r="I2755"/>
  <c r="K2755"/>
  <c r="N2755" s="1"/>
  <c r="L2755"/>
  <c r="J2754"/>
  <c r="I2754"/>
  <c r="N2754" s="1"/>
  <c r="K2754"/>
  <c r="L2754"/>
  <c r="J2753"/>
  <c r="I2753"/>
  <c r="K2753"/>
  <c r="L2753"/>
  <c r="J2752"/>
  <c r="I2752"/>
  <c r="K2752"/>
  <c r="L2752"/>
  <c r="J2751"/>
  <c r="I2751"/>
  <c r="K2751"/>
  <c r="L2751"/>
  <c r="J2750"/>
  <c r="I2750"/>
  <c r="N2750" s="1"/>
  <c r="K2750"/>
  <c r="L2750"/>
  <c r="J2749"/>
  <c r="M2749" s="1"/>
  <c r="I2749"/>
  <c r="K2749"/>
  <c r="L2749"/>
  <c r="J2748"/>
  <c r="I2748"/>
  <c r="K2748"/>
  <c r="L2748"/>
  <c r="J2747"/>
  <c r="I2747"/>
  <c r="K2747"/>
  <c r="L2747"/>
  <c r="N2747"/>
  <c r="J2746"/>
  <c r="I2746"/>
  <c r="K2746"/>
  <c r="L2746"/>
  <c r="J2745"/>
  <c r="N2745" s="1"/>
  <c r="I2745"/>
  <c r="K2745"/>
  <c r="L2745"/>
  <c r="J2744"/>
  <c r="N2744" s="1"/>
  <c r="I2744"/>
  <c r="K2744"/>
  <c r="L2744"/>
  <c r="J2743"/>
  <c r="N2743" s="1"/>
  <c r="I2743"/>
  <c r="K2743"/>
  <c r="L2743"/>
  <c r="J2742"/>
  <c r="I2742"/>
  <c r="N2742" s="1"/>
  <c r="K2742"/>
  <c r="L2742"/>
  <c r="J2741"/>
  <c r="N2741" s="1"/>
  <c r="I2741"/>
  <c r="K2741"/>
  <c r="L2741"/>
  <c r="J2740"/>
  <c r="I2740"/>
  <c r="K2740"/>
  <c r="L2740"/>
  <c r="J2739"/>
  <c r="I2739"/>
  <c r="K2739"/>
  <c r="L2739"/>
  <c r="J2738"/>
  <c r="I2738"/>
  <c r="N2738" s="1"/>
  <c r="K2738"/>
  <c r="L2738"/>
  <c r="J2737"/>
  <c r="I2737"/>
  <c r="N2737" s="1"/>
  <c r="K2737"/>
  <c r="L2737"/>
  <c r="J2736"/>
  <c r="I2736"/>
  <c r="N2736" s="1"/>
  <c r="K2736"/>
  <c r="L2736"/>
  <c r="J2735"/>
  <c r="I2735"/>
  <c r="K2735"/>
  <c r="L2735"/>
  <c r="J2734"/>
  <c r="I2734"/>
  <c r="N2734" s="1"/>
  <c r="K2734"/>
  <c r="L2734"/>
  <c r="J2733"/>
  <c r="N2733" s="1"/>
  <c r="I2733"/>
  <c r="K2733"/>
  <c r="L2733"/>
  <c r="J2732"/>
  <c r="N2732" s="1"/>
  <c r="I2732"/>
  <c r="K2732"/>
  <c r="L2732"/>
  <c r="J2731"/>
  <c r="I2731"/>
  <c r="K2731"/>
  <c r="L2731"/>
  <c r="J2730"/>
  <c r="N2730" s="1"/>
  <c r="I2730"/>
  <c r="K2730"/>
  <c r="L2730"/>
  <c r="J2729"/>
  <c r="N2729" s="1"/>
  <c r="I2729"/>
  <c r="K2729"/>
  <c r="L2729"/>
  <c r="J2728"/>
  <c r="I2728"/>
  <c r="K2728"/>
  <c r="N2728" s="1"/>
  <c r="L2728"/>
  <c r="J2727"/>
  <c r="N2727" s="1"/>
  <c r="I2727"/>
  <c r="K2727"/>
  <c r="L2727"/>
  <c r="J2726"/>
  <c r="M2726" s="1"/>
  <c r="I2726"/>
  <c r="K2726"/>
  <c r="L2726"/>
  <c r="J2725"/>
  <c r="I2725"/>
  <c r="K2725"/>
  <c r="L2725"/>
  <c r="J2724"/>
  <c r="I2724"/>
  <c r="K2724"/>
  <c r="L2724"/>
  <c r="N2724"/>
  <c r="J2723"/>
  <c r="I2723"/>
  <c r="K2723"/>
  <c r="L2723"/>
  <c r="J2722"/>
  <c r="I2722"/>
  <c r="N2722" s="1"/>
  <c r="K2722"/>
  <c r="L2722"/>
  <c r="J2721"/>
  <c r="I2721"/>
  <c r="N2721" s="1"/>
  <c r="K2721"/>
  <c r="L2721"/>
  <c r="J2720"/>
  <c r="N2720" s="1"/>
  <c r="I2720"/>
  <c r="K2720"/>
  <c r="L2720"/>
  <c r="J2719"/>
  <c r="I2719"/>
  <c r="N2719" s="1"/>
  <c r="K2719"/>
  <c r="L2719"/>
  <c r="J2718"/>
  <c r="I2718"/>
  <c r="N2718" s="1"/>
  <c r="K2718"/>
  <c r="L2718"/>
  <c r="J2717"/>
  <c r="I2717"/>
  <c r="K2717"/>
  <c r="L2717"/>
  <c r="N2717"/>
  <c r="J2716"/>
  <c r="I2716"/>
  <c r="K2716"/>
  <c r="L2716"/>
  <c r="J2715"/>
  <c r="N2715" s="1"/>
  <c r="I2715"/>
  <c r="K2715"/>
  <c r="L2715"/>
  <c r="J2714"/>
  <c r="I2714"/>
  <c r="K2714"/>
  <c r="L2714"/>
  <c r="N2714" s="1"/>
  <c r="J2713"/>
  <c r="I2713"/>
  <c r="K2713"/>
  <c r="L2713"/>
  <c r="N2713"/>
  <c r="J2712"/>
  <c r="N2712" s="1"/>
  <c r="I2712"/>
  <c r="K2712"/>
  <c r="L2712"/>
  <c r="J2711"/>
  <c r="N2711" s="1"/>
  <c r="I2711"/>
  <c r="K2711"/>
  <c r="L2711"/>
  <c r="J2710"/>
  <c r="I2710"/>
  <c r="N2710" s="1"/>
  <c r="K2710"/>
  <c r="L2710"/>
  <c r="J2709"/>
  <c r="N2709" s="1"/>
  <c r="I2709"/>
  <c r="K2709"/>
  <c r="L2709"/>
  <c r="J2708"/>
  <c r="I2708"/>
  <c r="N2708" s="1"/>
  <c r="K2708"/>
  <c r="L2708"/>
  <c r="J2707"/>
  <c r="I2707"/>
  <c r="K2707"/>
  <c r="N2707" s="1"/>
  <c r="L2707"/>
  <c r="J2706"/>
  <c r="I2706"/>
  <c r="N2706" s="1"/>
  <c r="K2706"/>
  <c r="L2706"/>
  <c r="J2705"/>
  <c r="I2705"/>
  <c r="N2705" s="1"/>
  <c r="K2705"/>
  <c r="L2705"/>
  <c r="J2704"/>
  <c r="I2704"/>
  <c r="K2704"/>
  <c r="L2704"/>
  <c r="J2703"/>
  <c r="I2703"/>
  <c r="K2703"/>
  <c r="L2703"/>
  <c r="J2702"/>
  <c r="I2702"/>
  <c r="N2702" s="1"/>
  <c r="K2702"/>
  <c r="L2702"/>
  <c r="J2701"/>
  <c r="N2701" s="1"/>
  <c r="I2701"/>
  <c r="K2701"/>
  <c r="L2701"/>
  <c r="J2698"/>
  <c r="N2698" s="1"/>
  <c r="I2698"/>
  <c r="K2698"/>
  <c r="L2698"/>
  <c r="J2697"/>
  <c r="I2697"/>
  <c r="N2697" s="1"/>
  <c r="K2697"/>
  <c r="L2697"/>
  <c r="J2696"/>
  <c r="N2696" s="1"/>
  <c r="I2696"/>
  <c r="K2696"/>
  <c r="L2696"/>
  <c r="J2695"/>
  <c r="N2695" s="1"/>
  <c r="I2695"/>
  <c r="K2695"/>
  <c r="L2695"/>
  <c r="J2694"/>
  <c r="M2694" s="1"/>
  <c r="I2694"/>
  <c r="K2694"/>
  <c r="L2694"/>
  <c r="J2693"/>
  <c r="N2693" s="1"/>
  <c r="I2693"/>
  <c r="K2693"/>
  <c r="L2693"/>
  <c r="J2692"/>
  <c r="I2692"/>
  <c r="K2692"/>
  <c r="L2692"/>
  <c r="J2691"/>
  <c r="I2691"/>
  <c r="N2691" s="1"/>
  <c r="K2691"/>
  <c r="L2691"/>
  <c r="J2690"/>
  <c r="N2690" s="1"/>
  <c r="I2690"/>
  <c r="K2690"/>
  <c r="L2690"/>
  <c r="J2689"/>
  <c r="I2689"/>
  <c r="K2689"/>
  <c r="N2689" s="1"/>
  <c r="L2689"/>
  <c r="J2688"/>
  <c r="I2688"/>
  <c r="K2688"/>
  <c r="L2688"/>
  <c r="J2687"/>
  <c r="N2687" s="1"/>
  <c r="I2687"/>
  <c r="K2687"/>
  <c r="L2687"/>
  <c r="J2686"/>
  <c r="M2686" s="1"/>
  <c r="I2686"/>
  <c r="K2686"/>
  <c r="L2686"/>
  <c r="J2685"/>
  <c r="I2685"/>
  <c r="N2685" s="1"/>
  <c r="K2685"/>
  <c r="L2685"/>
  <c r="J2684"/>
  <c r="I2684"/>
  <c r="N2684" s="1"/>
  <c r="K2684"/>
  <c r="L2684"/>
  <c r="J2683"/>
  <c r="N2683" s="1"/>
  <c r="I2683"/>
  <c r="K2683"/>
  <c r="L2683"/>
  <c r="J2682"/>
  <c r="I2682"/>
  <c r="N2682" s="1"/>
  <c r="K2682"/>
  <c r="L2682"/>
  <c r="J2681"/>
  <c r="I2681"/>
  <c r="K2681"/>
  <c r="L2681"/>
  <c r="N2681"/>
  <c r="J2680"/>
  <c r="I2680"/>
  <c r="K2680"/>
  <c r="L2680"/>
  <c r="J2679"/>
  <c r="M2679" s="1"/>
  <c r="I2679"/>
  <c r="K2679"/>
  <c r="L2679"/>
  <c r="J2678"/>
  <c r="N2678" s="1"/>
  <c r="I2678"/>
  <c r="K2678"/>
  <c r="L2678"/>
  <c r="J2677"/>
  <c r="N2677" s="1"/>
  <c r="I2677"/>
  <c r="K2677"/>
  <c r="L2677"/>
  <c r="J2676"/>
  <c r="I2676"/>
  <c r="K2676"/>
  <c r="L2676"/>
  <c r="J2675"/>
  <c r="N2675" s="1"/>
  <c r="I2675"/>
  <c r="K2675"/>
  <c r="L2675"/>
  <c r="J2674"/>
  <c r="I2674"/>
  <c r="K2674"/>
  <c r="L2674"/>
  <c r="J2673"/>
  <c r="I2673"/>
  <c r="K2673"/>
  <c r="N2673" s="1"/>
  <c r="L2673"/>
  <c r="J2672"/>
  <c r="I2672"/>
  <c r="K2672"/>
  <c r="L2672"/>
  <c r="J2671"/>
  <c r="M2671" s="1"/>
  <c r="I2671"/>
  <c r="K2671"/>
  <c r="L2671"/>
  <c r="J2670"/>
  <c r="I2670"/>
  <c r="K2670"/>
  <c r="L2670"/>
  <c r="J2669"/>
  <c r="I2669"/>
  <c r="K2669"/>
  <c r="L2669"/>
  <c r="J2668"/>
  <c r="I2668"/>
  <c r="K2668"/>
  <c r="L2668"/>
  <c r="J2667"/>
  <c r="N2667" s="1"/>
  <c r="I2667"/>
  <c r="K2667"/>
  <c r="L2667"/>
  <c r="J2666"/>
  <c r="N2666" s="1"/>
  <c r="I2666"/>
  <c r="K2666"/>
  <c r="L2666"/>
  <c r="J2665"/>
  <c r="I2665"/>
  <c r="N2665" s="1"/>
  <c r="K2665"/>
  <c r="L2665"/>
  <c r="J2664"/>
  <c r="N2664" s="1"/>
  <c r="I2664"/>
  <c r="K2664"/>
  <c r="L2664"/>
  <c r="J2663"/>
  <c r="N2663" s="1"/>
  <c r="I2663"/>
  <c r="K2663"/>
  <c r="L2663"/>
  <c r="J2662"/>
  <c r="I2662"/>
  <c r="K2662"/>
  <c r="L2662"/>
  <c r="J2661"/>
  <c r="N2661" s="1"/>
  <c r="I2661"/>
  <c r="K2661"/>
  <c r="L2661"/>
  <c r="J2660"/>
  <c r="I2660"/>
  <c r="K2660"/>
  <c r="L2660"/>
  <c r="J2659"/>
  <c r="I2659"/>
  <c r="N2659" s="1"/>
  <c r="K2659"/>
  <c r="L2659"/>
  <c r="J2658"/>
  <c r="I2658"/>
  <c r="K2658"/>
  <c r="L2658"/>
  <c r="N2658"/>
  <c r="J2657"/>
  <c r="I2657"/>
  <c r="K2657"/>
  <c r="L2657"/>
  <c r="J2656"/>
  <c r="I2656"/>
  <c r="K2656"/>
  <c r="L2656"/>
  <c r="J2655"/>
  <c r="N2655" s="1"/>
  <c r="I2655"/>
  <c r="K2655"/>
  <c r="L2655"/>
  <c r="J2654"/>
  <c r="I2654"/>
  <c r="K2654"/>
  <c r="L2654"/>
  <c r="N2654"/>
  <c r="J2653"/>
  <c r="I2653"/>
  <c r="K2653"/>
  <c r="L2653"/>
  <c r="J2652"/>
  <c r="I2652"/>
  <c r="K2652"/>
  <c r="L2652"/>
  <c r="J2651"/>
  <c r="I2651"/>
  <c r="K2651"/>
  <c r="L2651"/>
  <c r="N2651"/>
  <c r="J2650"/>
  <c r="I2650"/>
  <c r="N2650" s="1"/>
  <c r="K2650"/>
  <c r="L2650"/>
  <c r="J2649"/>
  <c r="I2649"/>
  <c r="K2649"/>
  <c r="L2649"/>
  <c r="N2649"/>
  <c r="J2648"/>
  <c r="I2648"/>
  <c r="K2648"/>
  <c r="L2648"/>
  <c r="N2648" s="1"/>
  <c r="J2647"/>
  <c r="I2647"/>
  <c r="K2647"/>
  <c r="L2647"/>
  <c r="N2647"/>
  <c r="J2646"/>
  <c r="N2646" s="1"/>
  <c r="I2646"/>
  <c r="K2646"/>
  <c r="L2646"/>
  <c r="J2645"/>
  <c r="N2645" s="1"/>
  <c r="I2645"/>
  <c r="K2645"/>
  <c r="L2645"/>
  <c r="J2644"/>
  <c r="I2644"/>
  <c r="K2644"/>
  <c r="L2644"/>
  <c r="J2643"/>
  <c r="N2643" s="1"/>
  <c r="I2643"/>
  <c r="K2643"/>
  <c r="L2643"/>
  <c r="J2642"/>
  <c r="I2642"/>
  <c r="N2642" s="1"/>
  <c r="K2642"/>
  <c r="L2642"/>
  <c r="J2641"/>
  <c r="M2641" s="1"/>
  <c r="I2641"/>
  <c r="K2641"/>
  <c r="L2641"/>
  <c r="J2640"/>
  <c r="I2640"/>
  <c r="N2640" s="1"/>
  <c r="K2640"/>
  <c r="L2640"/>
  <c r="J2639"/>
  <c r="I2639"/>
  <c r="N2639" s="1"/>
  <c r="K2639"/>
  <c r="L2639"/>
  <c r="J2638"/>
  <c r="I2638"/>
  <c r="K2638"/>
  <c r="L2638"/>
  <c r="J2637"/>
  <c r="I2637"/>
  <c r="K2637"/>
  <c r="L2637"/>
  <c r="J2636"/>
  <c r="I2636"/>
  <c r="K2636"/>
  <c r="L2636"/>
  <c r="J2635"/>
  <c r="N2635" s="1"/>
  <c r="I2635"/>
  <c r="K2635"/>
  <c r="L2635"/>
  <c r="J2634"/>
  <c r="N2634" s="1"/>
  <c r="I2634"/>
  <c r="K2634"/>
  <c r="L2634"/>
  <c r="J2633"/>
  <c r="M2633" s="1"/>
  <c r="I2633"/>
  <c r="K2633"/>
  <c r="L2633"/>
  <c r="J2632"/>
  <c r="N2632" s="1"/>
  <c r="I2632"/>
  <c r="K2632"/>
  <c r="L2632"/>
  <c r="J2631"/>
  <c r="I2631"/>
  <c r="K2631"/>
  <c r="L2631"/>
  <c r="N2631"/>
  <c r="J2630"/>
  <c r="I2630"/>
  <c r="K2630"/>
  <c r="L2630"/>
  <c r="J2629"/>
  <c r="N2629" s="1"/>
  <c r="I2629"/>
  <c r="K2629"/>
  <c r="L2629"/>
  <c r="J2628"/>
  <c r="I2628"/>
  <c r="N2628" s="1"/>
  <c r="K2628"/>
  <c r="L2628"/>
  <c r="J2627"/>
  <c r="I2627"/>
  <c r="K2627"/>
  <c r="L2627"/>
  <c r="J2626"/>
  <c r="I2626"/>
  <c r="K2626"/>
  <c r="L2626"/>
  <c r="N2626"/>
  <c r="J2625"/>
  <c r="I2625"/>
  <c r="K2625"/>
  <c r="N2625" s="1"/>
  <c r="L2625"/>
  <c r="J2624"/>
  <c r="I2624"/>
  <c r="N2624" s="1"/>
  <c r="K2624"/>
  <c r="L2624"/>
  <c r="J2623"/>
  <c r="N2623" s="1"/>
  <c r="I2623"/>
  <c r="K2623"/>
  <c r="L2623"/>
  <c r="J2622"/>
  <c r="N2622" s="1"/>
  <c r="I2622"/>
  <c r="K2622"/>
  <c r="L2622"/>
  <c r="J2621"/>
  <c r="I2621"/>
  <c r="K2621"/>
  <c r="L2621"/>
  <c r="J2620"/>
  <c r="I2620"/>
  <c r="K2620"/>
  <c r="L2620"/>
  <c r="J2619"/>
  <c r="I2619"/>
  <c r="K2619"/>
  <c r="L2619"/>
  <c r="N2619"/>
  <c r="J2618"/>
  <c r="M2618" s="1"/>
  <c r="I2618"/>
  <c r="K2618"/>
  <c r="L2618"/>
  <c r="J2617"/>
  <c r="N2617" s="1"/>
  <c r="I2617"/>
  <c r="K2617"/>
  <c r="L2617"/>
  <c r="J2616"/>
  <c r="I2616"/>
  <c r="K2616"/>
  <c r="L2616"/>
  <c r="J2615"/>
  <c r="N2615" s="1"/>
  <c r="I2615"/>
  <c r="K2615"/>
  <c r="L2615"/>
  <c r="J2614"/>
  <c r="N2614" s="1"/>
  <c r="I2614"/>
  <c r="K2614"/>
  <c r="L2614"/>
  <c r="J2613"/>
  <c r="I2613"/>
  <c r="K2613"/>
  <c r="L2613"/>
  <c r="N2613" s="1"/>
  <c r="J2612"/>
  <c r="I2612"/>
  <c r="N2612" s="1"/>
  <c r="K2612"/>
  <c r="L2612"/>
  <c r="J2611"/>
  <c r="N2611" s="1"/>
  <c r="I2611"/>
  <c r="K2611"/>
  <c r="L2611"/>
  <c r="J2610"/>
  <c r="I2610"/>
  <c r="N2610" s="1"/>
  <c r="K2610"/>
  <c r="L2610"/>
  <c r="J2609"/>
  <c r="I2609"/>
  <c r="K2609"/>
  <c r="N2609" s="1"/>
  <c r="L2609"/>
  <c r="J2608"/>
  <c r="I2608"/>
  <c r="K2608"/>
  <c r="L2608"/>
  <c r="J2607"/>
  <c r="I2607"/>
  <c r="K2607"/>
  <c r="L2607"/>
  <c r="J2606"/>
  <c r="I2606"/>
  <c r="K2606"/>
  <c r="L2606"/>
  <c r="J2605"/>
  <c r="I2605"/>
  <c r="K2605"/>
  <c r="L2605"/>
  <c r="J2604"/>
  <c r="I2604"/>
  <c r="N2604" s="1"/>
  <c r="K2604"/>
  <c r="L2604"/>
  <c r="J2603"/>
  <c r="M2603" s="1"/>
  <c r="I2603"/>
  <c r="K2603"/>
  <c r="L2603"/>
  <c r="J2602"/>
  <c r="N2602" s="1"/>
  <c r="I2602"/>
  <c r="K2602"/>
  <c r="L2602"/>
  <c r="J2601"/>
  <c r="N2601" s="1"/>
  <c r="I2601"/>
  <c r="K2601"/>
  <c r="L2601"/>
  <c r="J2600"/>
  <c r="N2600" s="1"/>
  <c r="I2600"/>
  <c r="K2600"/>
  <c r="L2600"/>
  <c r="J2599"/>
  <c r="I2599"/>
  <c r="K2599"/>
  <c r="L2599"/>
  <c r="N2599"/>
  <c r="J2598"/>
  <c r="I2598"/>
  <c r="K2598"/>
  <c r="N2598" s="1"/>
  <c r="L2598"/>
  <c r="J2597"/>
  <c r="N2597" s="1"/>
  <c r="I2597"/>
  <c r="K2597"/>
  <c r="L2597"/>
  <c r="J2596"/>
  <c r="I2596"/>
  <c r="N2596" s="1"/>
  <c r="K2596"/>
  <c r="L2596"/>
  <c r="J2595"/>
  <c r="I2595"/>
  <c r="N2595" s="1"/>
  <c r="K2595"/>
  <c r="L2595"/>
  <c r="J2594"/>
  <c r="I2594"/>
  <c r="K2594"/>
  <c r="L2594"/>
  <c r="N2594"/>
  <c r="J2593"/>
  <c r="I2593"/>
  <c r="K2593"/>
  <c r="L2593"/>
  <c r="J2592"/>
  <c r="I2592"/>
  <c r="K2592"/>
  <c r="L2592"/>
  <c r="J2591"/>
  <c r="N2591" s="1"/>
  <c r="I2591"/>
  <c r="K2591"/>
  <c r="L2591"/>
  <c r="J2590"/>
  <c r="N2590" s="1"/>
  <c r="I2590"/>
  <c r="K2590"/>
  <c r="L2590"/>
  <c r="J2589"/>
  <c r="I2589"/>
  <c r="K2589"/>
  <c r="L2589"/>
  <c r="J2588"/>
  <c r="M2588" s="1"/>
  <c r="I2588"/>
  <c r="K2588"/>
  <c r="L2588"/>
  <c r="J2587"/>
  <c r="N2587" s="1"/>
  <c r="I2587"/>
  <c r="K2587"/>
  <c r="L2587"/>
  <c r="J2586"/>
  <c r="I2586"/>
  <c r="N2586" s="1"/>
  <c r="K2586"/>
  <c r="L2586"/>
  <c r="J2585"/>
  <c r="N2585" s="1"/>
  <c r="I2585"/>
  <c r="K2585"/>
  <c r="L2585"/>
  <c r="J2584"/>
  <c r="I2584"/>
  <c r="K2584"/>
  <c r="L2584"/>
  <c r="N2584" s="1"/>
  <c r="J2583"/>
  <c r="I2583"/>
  <c r="K2583"/>
  <c r="L2583"/>
  <c r="N2583"/>
  <c r="J2582"/>
  <c r="N2582" s="1"/>
  <c r="I2582"/>
  <c r="K2582"/>
  <c r="L2582"/>
  <c r="J2581"/>
  <c r="M2581" s="1"/>
  <c r="I2581"/>
  <c r="K2581"/>
  <c r="L2581"/>
  <c r="J2580"/>
  <c r="I2580"/>
  <c r="N2580" s="1"/>
  <c r="K2580"/>
  <c r="L2580"/>
  <c r="J2579"/>
  <c r="N2579" s="1"/>
  <c r="I2579"/>
  <c r="K2579"/>
  <c r="L2579"/>
  <c r="J2578"/>
  <c r="I2578"/>
  <c r="K2578"/>
  <c r="L2578"/>
  <c r="J2577"/>
  <c r="I2577"/>
  <c r="K2577"/>
  <c r="L2577"/>
  <c r="J2576"/>
  <c r="I2576"/>
  <c r="K2576"/>
  <c r="L2576"/>
  <c r="J2575"/>
  <c r="I2575"/>
  <c r="K2575"/>
  <c r="L2575"/>
  <c r="J2574"/>
  <c r="I2574"/>
  <c r="N2574" s="1"/>
  <c r="K2574"/>
  <c r="L2574"/>
  <c r="J2573"/>
  <c r="M2573" s="1"/>
  <c r="I2573"/>
  <c r="K2573"/>
  <c r="L2573"/>
  <c r="J2572"/>
  <c r="I2572"/>
  <c r="N2572" s="1"/>
  <c r="K2572"/>
  <c r="L2572"/>
  <c r="J2571"/>
  <c r="I2571"/>
  <c r="K2571"/>
  <c r="L2571"/>
  <c r="N2571"/>
  <c r="J2570"/>
  <c r="N2570" s="1"/>
  <c r="I2570"/>
  <c r="K2570"/>
  <c r="L2570"/>
  <c r="J2569"/>
  <c r="I2569"/>
  <c r="K2569"/>
  <c r="L2569"/>
  <c r="J2568"/>
  <c r="N2568" s="1"/>
  <c r="I2568"/>
  <c r="K2568"/>
  <c r="L2568"/>
  <c r="J2567"/>
  <c r="I2567"/>
  <c r="K2567"/>
  <c r="L2567"/>
  <c r="N2567"/>
  <c r="J2566"/>
  <c r="I2566"/>
  <c r="K2566"/>
  <c r="N2566" s="1"/>
  <c r="L2566"/>
  <c r="J2565"/>
  <c r="N2565" s="1"/>
  <c r="I2565"/>
  <c r="K2565"/>
  <c r="L2565"/>
  <c r="J2564"/>
  <c r="I2564"/>
  <c r="K2564"/>
  <c r="L2564"/>
  <c r="J2563"/>
  <c r="I2563"/>
  <c r="N2563" s="1"/>
  <c r="K2563"/>
  <c r="L2563"/>
  <c r="J2562"/>
  <c r="N2562" s="1"/>
  <c r="I2562"/>
  <c r="K2562"/>
  <c r="L2562"/>
  <c r="J2561"/>
  <c r="N2561" s="1"/>
  <c r="I2561"/>
  <c r="K2561"/>
  <c r="L2561"/>
  <c r="J2560"/>
  <c r="I2560"/>
  <c r="N2560" s="1"/>
  <c r="K2560"/>
  <c r="L2560"/>
  <c r="J2559"/>
  <c r="N2559" s="1"/>
  <c r="I2559"/>
  <c r="K2559"/>
  <c r="L2559"/>
  <c r="J2558"/>
  <c r="I2558"/>
  <c r="K2558"/>
  <c r="L2558"/>
  <c r="N2558" s="1"/>
  <c r="J2557"/>
  <c r="I2557"/>
  <c r="N2557" s="1"/>
  <c r="K2557"/>
  <c r="L2557"/>
  <c r="J2556"/>
  <c r="I2556"/>
  <c r="N2556" s="1"/>
  <c r="K2556"/>
  <c r="L2556"/>
  <c r="J2555"/>
  <c r="M2555" s="1"/>
  <c r="I2555"/>
  <c r="K2555"/>
  <c r="L2555"/>
  <c r="J2554"/>
  <c r="I2554"/>
  <c r="K2554"/>
  <c r="L2554"/>
  <c r="J2553"/>
  <c r="N2553" s="1"/>
  <c r="I2553"/>
  <c r="K2553"/>
  <c r="L2553"/>
  <c r="J2552"/>
  <c r="I2552"/>
  <c r="K2552"/>
  <c r="L2552"/>
  <c r="J2551"/>
  <c r="I2551"/>
  <c r="K2551"/>
  <c r="L2551"/>
  <c r="N2551"/>
  <c r="J2550"/>
  <c r="N2550" s="1"/>
  <c r="I2550"/>
  <c r="K2550"/>
  <c r="L2550"/>
  <c r="J2549"/>
  <c r="N2549" s="1"/>
  <c r="I2549"/>
  <c r="K2549"/>
  <c r="L2549"/>
  <c r="J2548"/>
  <c r="I2548"/>
  <c r="K2548"/>
  <c r="L2548"/>
  <c r="J2547"/>
  <c r="N2547" s="1"/>
  <c r="I2547"/>
  <c r="K2547"/>
  <c r="L2547"/>
  <c r="J2546"/>
  <c r="I2546"/>
  <c r="N2546" s="1"/>
  <c r="K2546"/>
  <c r="L2546"/>
  <c r="J2545"/>
  <c r="I2545"/>
  <c r="K2545"/>
  <c r="N2545" s="1"/>
  <c r="L2545"/>
  <c r="J2544"/>
  <c r="I2544"/>
  <c r="K2544"/>
  <c r="L2544"/>
  <c r="J2543"/>
  <c r="I2543"/>
  <c r="N2543" s="1"/>
  <c r="K2543"/>
  <c r="L2543"/>
  <c r="J2542"/>
  <c r="I2542"/>
  <c r="N2542" s="1"/>
  <c r="K2542"/>
  <c r="L2542"/>
  <c r="J2541"/>
  <c r="I2541"/>
  <c r="N2541" s="1"/>
  <c r="K2541"/>
  <c r="L2541"/>
  <c r="J2540"/>
  <c r="I2540"/>
  <c r="K2540"/>
  <c r="L2540"/>
  <c r="J2539"/>
  <c r="N2539" s="1"/>
  <c r="I2539"/>
  <c r="K2539"/>
  <c r="L2539"/>
  <c r="J2538"/>
  <c r="N2538" s="1"/>
  <c r="I2538"/>
  <c r="K2538"/>
  <c r="L2538"/>
  <c r="J2537"/>
  <c r="I2537"/>
  <c r="K2537"/>
  <c r="L2537"/>
  <c r="J2536"/>
  <c r="N2536" s="1"/>
  <c r="I2536"/>
  <c r="K2536"/>
  <c r="L2536"/>
  <c r="J2535"/>
  <c r="M2535" s="1"/>
  <c r="I2535"/>
  <c r="K2535"/>
  <c r="L2535"/>
  <c r="J2534"/>
  <c r="I2534"/>
  <c r="K2534"/>
  <c r="L2534"/>
  <c r="J2533"/>
  <c r="N2533" s="1"/>
  <c r="I2533"/>
  <c r="K2533"/>
  <c r="L2533"/>
  <c r="J2532"/>
  <c r="I2532"/>
  <c r="N2532" s="1"/>
  <c r="K2532"/>
  <c r="L2532"/>
  <c r="J2531"/>
  <c r="I2531"/>
  <c r="K2531"/>
  <c r="L2531"/>
  <c r="J2530"/>
  <c r="I2530"/>
  <c r="K2530"/>
  <c r="L2530"/>
  <c r="N2530"/>
  <c r="J2529"/>
  <c r="N2529" s="1"/>
  <c r="I2529"/>
  <c r="K2529"/>
  <c r="L2529"/>
  <c r="J2528"/>
  <c r="I2528"/>
  <c r="K2528"/>
  <c r="L2528"/>
  <c r="J2527"/>
  <c r="N2527" s="1"/>
  <c r="I2527"/>
  <c r="K2527"/>
  <c r="L2527"/>
  <c r="J2526"/>
  <c r="I2526"/>
  <c r="K2526"/>
  <c r="L2526"/>
  <c r="N2526" s="1"/>
  <c r="J2525"/>
  <c r="I2525"/>
  <c r="N2525" s="1"/>
  <c r="K2525"/>
  <c r="L2525"/>
  <c r="J2524"/>
  <c r="I2524"/>
  <c r="N2524" s="1"/>
  <c r="K2524"/>
  <c r="L2524"/>
  <c r="J2523"/>
  <c r="N2523" s="1"/>
  <c r="I2523"/>
  <c r="K2523"/>
  <c r="L2523"/>
  <c r="J2522"/>
  <c r="I2522"/>
  <c r="N2522" s="1"/>
  <c r="K2522"/>
  <c r="L2522"/>
  <c r="J2521"/>
  <c r="N2521" s="1"/>
  <c r="I2521"/>
  <c r="K2521"/>
  <c r="L2521"/>
  <c r="J2520"/>
  <c r="M2520" s="1"/>
  <c r="I2520"/>
  <c r="K2520"/>
  <c r="L2520"/>
  <c r="J2519"/>
  <c r="N2519" s="1"/>
  <c r="I2519"/>
  <c r="K2519"/>
  <c r="L2519"/>
  <c r="J2518"/>
  <c r="N2518" s="1"/>
  <c r="I2518"/>
  <c r="K2518"/>
  <c r="L2518"/>
  <c r="J2517"/>
  <c r="N2517" s="1"/>
  <c r="I2517"/>
  <c r="K2517"/>
  <c r="L2517"/>
  <c r="J2516"/>
  <c r="I2516"/>
  <c r="K2516"/>
  <c r="L2516"/>
  <c r="J2515"/>
  <c r="N2515" s="1"/>
  <c r="I2515"/>
  <c r="K2515"/>
  <c r="L2515"/>
  <c r="J2514"/>
  <c r="I2514"/>
  <c r="K2514"/>
  <c r="L2514"/>
  <c r="J2513"/>
  <c r="I2513"/>
  <c r="K2513"/>
  <c r="L2513"/>
  <c r="J2512"/>
  <c r="M2512" s="1"/>
  <c r="I2512"/>
  <c r="K2512"/>
  <c r="L2512"/>
  <c r="J2511"/>
  <c r="I2511"/>
  <c r="K2511"/>
  <c r="L2511"/>
  <c r="J2510"/>
  <c r="I2510"/>
  <c r="K2510"/>
  <c r="L2510"/>
  <c r="J2509"/>
  <c r="I2509"/>
  <c r="N2509" s="1"/>
  <c r="K2509"/>
  <c r="L2509"/>
  <c r="J2508"/>
  <c r="I2508"/>
  <c r="K2508"/>
  <c r="L2508"/>
  <c r="J2507"/>
  <c r="I2507"/>
  <c r="K2507"/>
  <c r="L2507"/>
  <c r="N2507"/>
  <c r="J2506"/>
  <c r="N2506" s="1"/>
  <c r="I2506"/>
  <c r="K2506"/>
  <c r="L2506"/>
  <c r="J2505"/>
  <c r="I2505"/>
  <c r="N2505" s="1"/>
  <c r="K2505"/>
  <c r="L2505"/>
  <c r="J2504"/>
  <c r="N2504" s="1"/>
  <c r="I2504"/>
  <c r="K2504"/>
  <c r="L2504"/>
  <c r="J2503"/>
  <c r="I2503"/>
  <c r="K2503"/>
  <c r="L2503"/>
  <c r="N2503"/>
  <c r="J2502"/>
  <c r="I2502"/>
  <c r="K2502"/>
  <c r="L2502"/>
  <c r="J2501"/>
  <c r="N2501" s="1"/>
  <c r="I2501"/>
  <c r="K2501"/>
  <c r="L2501"/>
  <c r="J2500"/>
  <c r="I2500"/>
  <c r="N2500" s="1"/>
  <c r="K2500"/>
  <c r="L2500"/>
  <c r="J2499"/>
  <c r="I2499"/>
  <c r="N2499" s="1"/>
  <c r="K2499"/>
  <c r="L2499"/>
  <c r="J2498"/>
  <c r="N2498" s="1"/>
  <c r="I2498"/>
  <c r="K2498"/>
  <c r="L2498"/>
  <c r="J2497"/>
  <c r="M2497" s="1"/>
  <c r="I2497"/>
  <c r="K2497"/>
  <c r="L2497"/>
  <c r="J2496"/>
  <c r="I2496"/>
  <c r="N2496" s="1"/>
  <c r="K2496"/>
  <c r="L2496"/>
  <c r="J2495"/>
  <c r="N2495" s="1"/>
  <c r="I2495"/>
  <c r="K2495"/>
  <c r="L2495"/>
  <c r="J2494"/>
  <c r="I2494"/>
  <c r="K2494"/>
  <c r="L2494"/>
  <c r="N2494" s="1"/>
  <c r="J2493"/>
  <c r="I2493"/>
  <c r="K2493"/>
  <c r="L2493"/>
  <c r="J2492"/>
  <c r="I2492"/>
  <c r="K2492"/>
  <c r="L2492"/>
  <c r="J2491"/>
  <c r="N2491" s="1"/>
  <c r="I2491"/>
  <c r="K2491"/>
  <c r="L2491"/>
  <c r="J2490"/>
  <c r="I2490"/>
  <c r="K2490"/>
  <c r="L2490"/>
  <c r="J2489"/>
  <c r="M2489" s="1"/>
  <c r="I2489"/>
  <c r="K2489"/>
  <c r="L2489"/>
  <c r="J2488"/>
  <c r="I2488"/>
  <c r="K2488"/>
  <c r="L2488"/>
  <c r="N2488" s="1"/>
  <c r="J2487"/>
  <c r="N2487" s="1"/>
  <c r="I2487"/>
  <c r="K2487"/>
  <c r="L2487"/>
  <c r="J2486"/>
  <c r="N2486" s="1"/>
  <c r="I2486"/>
  <c r="K2486"/>
  <c r="L2486"/>
  <c r="J2485"/>
  <c r="N2485" s="1"/>
  <c r="I2485"/>
  <c r="K2485"/>
  <c r="L2485"/>
  <c r="J2484"/>
  <c r="I2484"/>
  <c r="N2484" s="1"/>
  <c r="K2484"/>
  <c r="L2484"/>
  <c r="J2483"/>
  <c r="N2483" s="1"/>
  <c r="I2483"/>
  <c r="K2483"/>
  <c r="L2483"/>
  <c r="J2482"/>
  <c r="I2482"/>
  <c r="N2482" s="1"/>
  <c r="K2482"/>
  <c r="L2482"/>
  <c r="J2481"/>
  <c r="I2481"/>
  <c r="K2481"/>
  <c r="N2481" s="1"/>
  <c r="L2481"/>
  <c r="J2480"/>
  <c r="I2480"/>
  <c r="N2480" s="1"/>
  <c r="K2480"/>
  <c r="L2480"/>
  <c r="J2479"/>
  <c r="I2479"/>
  <c r="K2479"/>
  <c r="L2479"/>
  <c r="J2478"/>
  <c r="I2478"/>
  <c r="K2478"/>
  <c r="L2478"/>
  <c r="J2477"/>
  <c r="I2477"/>
  <c r="N2477" s="1"/>
  <c r="K2477"/>
  <c r="L2477"/>
  <c r="J2476"/>
  <c r="I2476"/>
  <c r="N2476" s="1"/>
  <c r="K2476"/>
  <c r="L2476"/>
  <c r="J2475"/>
  <c r="N2475" s="1"/>
  <c r="I2475"/>
  <c r="K2475"/>
  <c r="L2475"/>
  <c r="J2474"/>
  <c r="N2474" s="1"/>
  <c r="I2474"/>
  <c r="K2474"/>
  <c r="L2474"/>
  <c r="J2473"/>
  <c r="I2473"/>
  <c r="N2473" s="1"/>
  <c r="K2473"/>
  <c r="L2473"/>
  <c r="J2472"/>
  <c r="N2472" s="1"/>
  <c r="I2472"/>
  <c r="K2472"/>
  <c r="L2472"/>
  <c r="J2471"/>
  <c r="I2471"/>
  <c r="K2471"/>
  <c r="L2471"/>
  <c r="N2471"/>
  <c r="J2470"/>
  <c r="I2470"/>
  <c r="K2470"/>
  <c r="L2470"/>
  <c r="J2469"/>
  <c r="N2469" s="1"/>
  <c r="I2469"/>
  <c r="K2469"/>
  <c r="L2469"/>
  <c r="J2468"/>
  <c r="I2468"/>
  <c r="K2468"/>
  <c r="L2468"/>
  <c r="J2467"/>
  <c r="I2467"/>
  <c r="K2467"/>
  <c r="L2467"/>
  <c r="J2466"/>
  <c r="N2466" s="1"/>
  <c r="I2466"/>
  <c r="K2466"/>
  <c r="L2466"/>
  <c r="J2465"/>
  <c r="I2465"/>
  <c r="K2465"/>
  <c r="N2465" s="1"/>
  <c r="L2465"/>
  <c r="J2464"/>
  <c r="I2464"/>
  <c r="N2464" s="1"/>
  <c r="K2464"/>
  <c r="L2464"/>
  <c r="J2463"/>
  <c r="N2463" s="1"/>
  <c r="I2463"/>
  <c r="K2463"/>
  <c r="L2463"/>
  <c r="J2462"/>
  <c r="I2462"/>
  <c r="K2462"/>
  <c r="L2462"/>
  <c r="N2462" s="1"/>
  <c r="J2461"/>
  <c r="I2461"/>
  <c r="N2461" s="1"/>
  <c r="K2461"/>
  <c r="L2461"/>
  <c r="J2460"/>
  <c r="N2460" s="1"/>
  <c r="I2460"/>
  <c r="K2460"/>
  <c r="L2460"/>
  <c r="J2459"/>
  <c r="I2459"/>
  <c r="K2459"/>
  <c r="L2459"/>
  <c r="N2459"/>
  <c r="J2458"/>
  <c r="I2458"/>
  <c r="N2458" s="1"/>
  <c r="K2458"/>
  <c r="L2458"/>
  <c r="J2457"/>
  <c r="I2457"/>
  <c r="K2457"/>
  <c r="L2457"/>
  <c r="N2457"/>
  <c r="J2456"/>
  <c r="I2456"/>
  <c r="K2456"/>
  <c r="L2456"/>
  <c r="N2456" s="1"/>
  <c r="J2455"/>
  <c r="N2455" s="1"/>
  <c r="I2455"/>
  <c r="K2455"/>
  <c r="L2455"/>
  <c r="J2454"/>
  <c r="N2454" s="1"/>
  <c r="I2454"/>
  <c r="K2454"/>
  <c r="L2454"/>
  <c r="J2453"/>
  <c r="N2453" s="1"/>
  <c r="I2453"/>
  <c r="K2453"/>
  <c r="L2453"/>
  <c r="J2452"/>
  <c r="I2452"/>
  <c r="K2452"/>
  <c r="L2452"/>
  <c r="J2451"/>
  <c r="N2451" s="1"/>
  <c r="I2451"/>
  <c r="K2451"/>
  <c r="L2451"/>
  <c r="J2450"/>
  <c r="I2450"/>
  <c r="K2450"/>
  <c r="L2450"/>
  <c r="J2449"/>
  <c r="I2449"/>
  <c r="K2449"/>
  <c r="N2449" s="1"/>
  <c r="L2449"/>
  <c r="J2448"/>
  <c r="I2448"/>
  <c r="N2448" s="1"/>
  <c r="K2448"/>
  <c r="L2448"/>
  <c r="J2447"/>
  <c r="I2447"/>
  <c r="K2447"/>
  <c r="L2447"/>
  <c r="J2446"/>
  <c r="I2446"/>
  <c r="K2446"/>
  <c r="L2446"/>
  <c r="J2445"/>
  <c r="I2445"/>
  <c r="K2445"/>
  <c r="L2445"/>
  <c r="J2444"/>
  <c r="I2444"/>
  <c r="K2444"/>
  <c r="L2444"/>
  <c r="J2443"/>
  <c r="M2443" s="1"/>
  <c r="I2443"/>
  <c r="K2443"/>
  <c r="L2443"/>
  <c r="J2442"/>
  <c r="N2442" s="1"/>
  <c r="I2442"/>
  <c r="K2442"/>
  <c r="L2442"/>
  <c r="J2441"/>
  <c r="I2441"/>
  <c r="N2441" s="1"/>
  <c r="K2441"/>
  <c r="L2441"/>
  <c r="J2440"/>
  <c r="N2440" s="1"/>
  <c r="I2440"/>
  <c r="K2440"/>
  <c r="L2440"/>
  <c r="J2439"/>
  <c r="N2439" s="1"/>
  <c r="I2439"/>
  <c r="K2439"/>
  <c r="L2439"/>
  <c r="J2438"/>
  <c r="I2438"/>
  <c r="K2438"/>
  <c r="N2438" s="1"/>
  <c r="L2438"/>
  <c r="J2437"/>
  <c r="N2437" s="1"/>
  <c r="I2437"/>
  <c r="K2437"/>
  <c r="L2437"/>
  <c r="J2436"/>
  <c r="I2436"/>
  <c r="N2436" s="1"/>
  <c r="K2436"/>
  <c r="L2436"/>
  <c r="J2435"/>
  <c r="I2435"/>
  <c r="N2435" s="1"/>
  <c r="K2435"/>
  <c r="L2435"/>
  <c r="J2434"/>
  <c r="I2434"/>
  <c r="K2434"/>
  <c r="L2434"/>
  <c r="N2434"/>
  <c r="J2433"/>
  <c r="N2433" s="1"/>
  <c r="I2433"/>
  <c r="K2433"/>
  <c r="L2433"/>
  <c r="J2432"/>
  <c r="I2432"/>
  <c r="K2432"/>
  <c r="L2432"/>
  <c r="J2431"/>
  <c r="N2431" s="1"/>
  <c r="I2431"/>
  <c r="K2431"/>
  <c r="L2431"/>
  <c r="J2430"/>
  <c r="I2430"/>
  <c r="K2430"/>
  <c r="L2430"/>
  <c r="N2430" s="1"/>
  <c r="J2429"/>
  <c r="I2429"/>
  <c r="N2429" s="1"/>
  <c r="K2429"/>
  <c r="L2429"/>
  <c r="J2428"/>
  <c r="N2428" s="1"/>
  <c r="I2428"/>
  <c r="K2428"/>
  <c r="L2428"/>
  <c r="J2427"/>
  <c r="I2427"/>
  <c r="K2427"/>
  <c r="L2427"/>
  <c r="N2427"/>
  <c r="J2426"/>
  <c r="I2426"/>
  <c r="N2426" s="1"/>
  <c r="K2426"/>
  <c r="L2426"/>
  <c r="J2425"/>
  <c r="N2425" s="1"/>
  <c r="I2425"/>
  <c r="K2425"/>
  <c r="L2425"/>
  <c r="J2424"/>
  <c r="I2424"/>
  <c r="K2424"/>
  <c r="L2424"/>
  <c r="N2424" s="1"/>
  <c r="J2423"/>
  <c r="N2423" s="1"/>
  <c r="I2423"/>
  <c r="K2423"/>
  <c r="L2423"/>
  <c r="J2422"/>
  <c r="N2422" s="1"/>
  <c r="I2422"/>
  <c r="K2422"/>
  <c r="L2422"/>
  <c r="J2421"/>
  <c r="I2421"/>
  <c r="K2421"/>
  <c r="L2421"/>
  <c r="N2421"/>
  <c r="J2420"/>
  <c r="I2420"/>
  <c r="N2420" s="1"/>
  <c r="K2420"/>
  <c r="L2420"/>
  <c r="J2419"/>
  <c r="N2419" s="1"/>
  <c r="I2419"/>
  <c r="K2419"/>
  <c r="L2419"/>
  <c r="J2418"/>
  <c r="M2418" s="1"/>
  <c r="I2418"/>
  <c r="K2418"/>
  <c r="L2418"/>
  <c r="J2417"/>
  <c r="I2417"/>
  <c r="K2417"/>
  <c r="L2417"/>
  <c r="J2416"/>
  <c r="I2416"/>
  <c r="N2416" s="1"/>
  <c r="K2416"/>
  <c r="L2416"/>
  <c r="J2415"/>
  <c r="I2415"/>
  <c r="N2415" s="1"/>
  <c r="K2415"/>
  <c r="L2415"/>
  <c r="J2414"/>
  <c r="I2414"/>
  <c r="K2414"/>
  <c r="L2414"/>
  <c r="J2413"/>
  <c r="I2413"/>
  <c r="N2413" s="1"/>
  <c r="K2413"/>
  <c r="L2413"/>
  <c r="J2412"/>
  <c r="I2412"/>
  <c r="N2412" s="1"/>
  <c r="K2412"/>
  <c r="L2412"/>
  <c r="J2411"/>
  <c r="I2411"/>
  <c r="K2411"/>
  <c r="L2411"/>
  <c r="N2411"/>
  <c r="J2410"/>
  <c r="N2410" s="1"/>
  <c r="I2410"/>
  <c r="K2410"/>
  <c r="L2410"/>
  <c r="J2409"/>
  <c r="I2409"/>
  <c r="K2409"/>
  <c r="L2409"/>
  <c r="J2408"/>
  <c r="N2408" s="1"/>
  <c r="I2408"/>
  <c r="K2408"/>
  <c r="L2408"/>
  <c r="J2407"/>
  <c r="N2407" s="1"/>
  <c r="I2407"/>
  <c r="K2407"/>
  <c r="L2407"/>
  <c r="J2406"/>
  <c r="I2406"/>
  <c r="K2406"/>
  <c r="L2406"/>
  <c r="J2405"/>
  <c r="N2405" s="1"/>
  <c r="I2405"/>
  <c r="K2405"/>
  <c r="L2405"/>
  <c r="J2404"/>
  <c r="I2404"/>
  <c r="K2404"/>
  <c r="L2404"/>
  <c r="J2403"/>
  <c r="I2403"/>
  <c r="N2403" s="1"/>
  <c r="K2403"/>
  <c r="L2403"/>
  <c r="J2402"/>
  <c r="N2402" s="1"/>
  <c r="I2402"/>
  <c r="K2402"/>
  <c r="L2402"/>
  <c r="J2401"/>
  <c r="N2401" s="1"/>
  <c r="I2401"/>
  <c r="K2401"/>
  <c r="L2401"/>
  <c r="J2400"/>
  <c r="I2400"/>
  <c r="N2400" s="1"/>
  <c r="K2400"/>
  <c r="L2400"/>
  <c r="J2399"/>
  <c r="N2399" s="1"/>
  <c r="I2399"/>
  <c r="K2399"/>
  <c r="L2399"/>
  <c r="J2398"/>
  <c r="I2398"/>
  <c r="K2398"/>
  <c r="L2398"/>
  <c r="N2398" s="1"/>
  <c r="J2397"/>
  <c r="M2397" s="1"/>
  <c r="I2397"/>
  <c r="K2397"/>
  <c r="L2397"/>
  <c r="J2396"/>
  <c r="I2396"/>
  <c r="K2396"/>
  <c r="L2396"/>
  <c r="J2395"/>
  <c r="I2395"/>
  <c r="K2395"/>
  <c r="L2395"/>
  <c r="N2395"/>
  <c r="J2394"/>
  <c r="I2394"/>
  <c r="N2394" s="1"/>
  <c r="K2394"/>
  <c r="L2394"/>
  <c r="J2393"/>
  <c r="I2393"/>
  <c r="K2393"/>
  <c r="L2393"/>
  <c r="N2393"/>
  <c r="J2392"/>
  <c r="I2392"/>
  <c r="K2392"/>
  <c r="L2392"/>
  <c r="N2392" s="1"/>
  <c r="J2391"/>
  <c r="N2391" s="1"/>
  <c r="I2391"/>
  <c r="K2391"/>
  <c r="L2391"/>
  <c r="J2390"/>
  <c r="N2390" s="1"/>
  <c r="I2390"/>
  <c r="K2390"/>
  <c r="L2390"/>
  <c r="J2389"/>
  <c r="I2389"/>
  <c r="K2389"/>
  <c r="L2389"/>
  <c r="N2389"/>
  <c r="J2388"/>
  <c r="I2388"/>
  <c r="N2388" s="1"/>
  <c r="K2388"/>
  <c r="L2388"/>
  <c r="J2387"/>
  <c r="N2387" s="1"/>
  <c r="I2387"/>
  <c r="K2387"/>
  <c r="L2387"/>
  <c r="J2386"/>
  <c r="I2386"/>
  <c r="K2386"/>
  <c r="L2386"/>
  <c r="J2385"/>
  <c r="I2385"/>
  <c r="K2385"/>
  <c r="N2385" s="1"/>
  <c r="L2385"/>
  <c r="J2384"/>
  <c r="I2384"/>
  <c r="K2384"/>
  <c r="L2384"/>
  <c r="J2383"/>
  <c r="I2383"/>
  <c r="K2383"/>
  <c r="L2383"/>
  <c r="J2382"/>
  <c r="M2382" s="1"/>
  <c r="I2382"/>
  <c r="K2382"/>
  <c r="L2382"/>
  <c r="J2381"/>
  <c r="I2381"/>
  <c r="K2381"/>
  <c r="L2381"/>
  <c r="J2380"/>
  <c r="I2380"/>
  <c r="N2380" s="1"/>
  <c r="K2380"/>
  <c r="L2380"/>
  <c r="J2379"/>
  <c r="N2379" s="1"/>
  <c r="I2379"/>
  <c r="K2379"/>
  <c r="L2379"/>
  <c r="J2378"/>
  <c r="N2378" s="1"/>
  <c r="I2378"/>
  <c r="K2378"/>
  <c r="L2378"/>
  <c r="J2377"/>
  <c r="I2377"/>
  <c r="N2377" s="1"/>
  <c r="K2377"/>
  <c r="L2377"/>
  <c r="J2376"/>
  <c r="N2376" s="1"/>
  <c r="I2376"/>
  <c r="K2376"/>
  <c r="L2376"/>
  <c r="J2375"/>
  <c r="I2375"/>
  <c r="K2375"/>
  <c r="L2375"/>
  <c r="N2375"/>
  <c r="J2374"/>
  <c r="I2374"/>
  <c r="K2374"/>
  <c r="N2374" s="1"/>
  <c r="L2374"/>
  <c r="J2373"/>
  <c r="N2373" s="1"/>
  <c r="I2373"/>
  <c r="K2373"/>
  <c r="L2373"/>
  <c r="J2372"/>
  <c r="I2372"/>
  <c r="K2372"/>
  <c r="L2372"/>
  <c r="J2371"/>
  <c r="I2371"/>
  <c r="N2371" s="1"/>
  <c r="K2371"/>
  <c r="L2371"/>
  <c r="J2370"/>
  <c r="I2370"/>
  <c r="K2370"/>
  <c r="L2370"/>
  <c r="N2370"/>
  <c r="J2369"/>
  <c r="I2369"/>
  <c r="K2369"/>
  <c r="L2369"/>
  <c r="J2368"/>
  <c r="I2368"/>
  <c r="N2368" s="1"/>
  <c r="K2368"/>
  <c r="L2368"/>
  <c r="J2367"/>
  <c r="N2367" s="1"/>
  <c r="I2367"/>
  <c r="K2367"/>
  <c r="L2367"/>
  <c r="J2366"/>
  <c r="I2366"/>
  <c r="K2366"/>
  <c r="L2366"/>
  <c r="N2366" s="1"/>
  <c r="J2365"/>
  <c r="I2365"/>
  <c r="K2365"/>
  <c r="L2365"/>
  <c r="J2364"/>
  <c r="I2364"/>
  <c r="N2364" s="1"/>
  <c r="K2364"/>
  <c r="L2364"/>
  <c r="J2363"/>
  <c r="N2363" s="1"/>
  <c r="I2363"/>
  <c r="K2363"/>
  <c r="L2363"/>
  <c r="J2362"/>
  <c r="I2362"/>
  <c r="K2362"/>
  <c r="L2362"/>
  <c r="J2361"/>
  <c r="N2361" s="1"/>
  <c r="I2361"/>
  <c r="K2361"/>
  <c r="L2361"/>
  <c r="J2360"/>
  <c r="I2360"/>
  <c r="K2360"/>
  <c r="L2360"/>
  <c r="N2360" s="1"/>
  <c r="J2359"/>
  <c r="N2359" s="1"/>
  <c r="I2359"/>
  <c r="K2359"/>
  <c r="L2359"/>
  <c r="J2358"/>
  <c r="N2358" s="1"/>
  <c r="I2358"/>
  <c r="K2358"/>
  <c r="L2358"/>
  <c r="J2357"/>
  <c r="I2357"/>
  <c r="K2357"/>
  <c r="L2357"/>
  <c r="N2357"/>
  <c r="J2356"/>
  <c r="I2356"/>
  <c r="N2356" s="1"/>
  <c r="K2356"/>
  <c r="L2356"/>
  <c r="J2355"/>
  <c r="N2355" s="1"/>
  <c r="I2355"/>
  <c r="K2355"/>
  <c r="L2355"/>
  <c r="J2354"/>
  <c r="I2354"/>
  <c r="K2354"/>
  <c r="L2354"/>
  <c r="J2353"/>
  <c r="I2353"/>
  <c r="K2353"/>
  <c r="L2353"/>
  <c r="J2352"/>
  <c r="I2352"/>
  <c r="N2352" s="1"/>
  <c r="K2352"/>
  <c r="L2352"/>
  <c r="J2351"/>
  <c r="I2351"/>
  <c r="N2351" s="1"/>
  <c r="K2351"/>
  <c r="L2351"/>
  <c r="J2350"/>
  <c r="I2350"/>
  <c r="N2350" s="1"/>
  <c r="K2350"/>
  <c r="L2350"/>
  <c r="J2349"/>
  <c r="I2349"/>
  <c r="K2349"/>
  <c r="L2349"/>
  <c r="J2348"/>
  <c r="I2348"/>
  <c r="N2348" s="1"/>
  <c r="K2348"/>
  <c r="L2348"/>
  <c r="J2347"/>
  <c r="I2347"/>
  <c r="K2347"/>
  <c r="L2347"/>
  <c r="N2347"/>
  <c r="J2346"/>
  <c r="N2346" s="1"/>
  <c r="I2346"/>
  <c r="K2346"/>
  <c r="L2346"/>
  <c r="J2345"/>
  <c r="I2345"/>
  <c r="N2345" s="1"/>
  <c r="K2345"/>
  <c r="L2345"/>
  <c r="J2344"/>
  <c r="N2344" s="1"/>
  <c r="I2344"/>
  <c r="K2344"/>
  <c r="L2344"/>
  <c r="J2343"/>
  <c r="I2343"/>
  <c r="K2343"/>
  <c r="L2343"/>
  <c r="N2343"/>
  <c r="J2342"/>
  <c r="I2342"/>
  <c r="K2342"/>
  <c r="N2342" s="1"/>
  <c r="L2342"/>
  <c r="J2341"/>
  <c r="N2341" s="1"/>
  <c r="I2341"/>
  <c r="K2341"/>
  <c r="L2341"/>
  <c r="J2340"/>
  <c r="I2340"/>
  <c r="K2340"/>
  <c r="L2340"/>
  <c r="J2339"/>
  <c r="I2339"/>
  <c r="K2339"/>
  <c r="L2339"/>
  <c r="J2338"/>
  <c r="N2338" s="1"/>
  <c r="I2338"/>
  <c r="K2338"/>
  <c r="L2338"/>
  <c r="J2337"/>
  <c r="I2337"/>
  <c r="K2337"/>
  <c r="N2337" s="1"/>
  <c r="L2337"/>
  <c r="J2336"/>
  <c r="I2336"/>
  <c r="K2336"/>
  <c r="L2336"/>
  <c r="J2335"/>
  <c r="N2335" s="1"/>
  <c r="I2335"/>
  <c r="K2335"/>
  <c r="L2335"/>
  <c r="J2334"/>
  <c r="I2334"/>
  <c r="K2334"/>
  <c r="L2334"/>
  <c r="N2334" s="1"/>
  <c r="J2333"/>
  <c r="I2333"/>
  <c r="K2333"/>
  <c r="L2333"/>
  <c r="J2332"/>
  <c r="I2332"/>
  <c r="N2332" s="1"/>
  <c r="K2332"/>
  <c r="L2332"/>
  <c r="J2331"/>
  <c r="I2331"/>
  <c r="K2331"/>
  <c r="L2331"/>
  <c r="N2331"/>
  <c r="J2330"/>
  <c r="I2330"/>
  <c r="K2330"/>
  <c r="L2330"/>
  <c r="J2329"/>
  <c r="I2329"/>
  <c r="K2329"/>
  <c r="L2329"/>
  <c r="N2329"/>
  <c r="J2328"/>
  <c r="I2328"/>
  <c r="K2328"/>
  <c r="L2328"/>
  <c r="N2328" s="1"/>
  <c r="J2327"/>
  <c r="N2327" s="1"/>
  <c r="I2327"/>
  <c r="K2327"/>
  <c r="L2327"/>
  <c r="J2326"/>
  <c r="N2326" s="1"/>
  <c r="I2326"/>
  <c r="K2326"/>
  <c r="L2326"/>
  <c r="J2325"/>
  <c r="N2325" s="1"/>
  <c r="I2325"/>
  <c r="K2325"/>
  <c r="L2325"/>
  <c r="J2324"/>
  <c r="I2324"/>
  <c r="K2324"/>
  <c r="L2324"/>
  <c r="J2323"/>
  <c r="N2323" s="1"/>
  <c r="I2323"/>
  <c r="K2323"/>
  <c r="L2323"/>
  <c r="J2322"/>
  <c r="I2322"/>
  <c r="K2322"/>
  <c r="L2322"/>
  <c r="J2321"/>
  <c r="M2321" s="1"/>
  <c r="I2321"/>
  <c r="K2321"/>
  <c r="L2321"/>
  <c r="J2320"/>
  <c r="I2320"/>
  <c r="K2320"/>
  <c r="L2320"/>
  <c r="J2319"/>
  <c r="I2319"/>
  <c r="N2319" s="1"/>
  <c r="K2319"/>
  <c r="L2319"/>
  <c r="J2318"/>
  <c r="I2318"/>
  <c r="K2318"/>
  <c r="L2318"/>
  <c r="J2317"/>
  <c r="I2317"/>
  <c r="K2317"/>
  <c r="L2317"/>
  <c r="J2316"/>
  <c r="I2316"/>
  <c r="K2316"/>
  <c r="L2316"/>
  <c r="J2315"/>
  <c r="N2315" s="1"/>
  <c r="I2315"/>
  <c r="K2315"/>
  <c r="L2315"/>
  <c r="J2314"/>
  <c r="N2314" s="1"/>
  <c r="I2314"/>
  <c r="K2314"/>
  <c r="L2314"/>
  <c r="J2313"/>
  <c r="I2313"/>
  <c r="K2313"/>
  <c r="L2313"/>
  <c r="J2312"/>
  <c r="N2312" s="1"/>
  <c r="I2312"/>
  <c r="K2312"/>
  <c r="L2312"/>
  <c r="J2311"/>
  <c r="I2311"/>
  <c r="K2311"/>
  <c r="L2311"/>
  <c r="N2311"/>
  <c r="J2310"/>
  <c r="I2310"/>
  <c r="K2310"/>
  <c r="L2310"/>
  <c r="J2309"/>
  <c r="N2309" s="1"/>
  <c r="I2309"/>
  <c r="K2309"/>
  <c r="L2309"/>
  <c r="J2308"/>
  <c r="I2308"/>
  <c r="K2308"/>
  <c r="L2308"/>
  <c r="J2307"/>
  <c r="I2307"/>
  <c r="K2307"/>
  <c r="L2307"/>
  <c r="J2306"/>
  <c r="I2306"/>
  <c r="K2306"/>
  <c r="L2306"/>
  <c r="N2306"/>
  <c r="J2305"/>
  <c r="I2305"/>
  <c r="K2305"/>
  <c r="N2305" s="1"/>
  <c r="L2305"/>
  <c r="J2304"/>
  <c r="I2304"/>
  <c r="K2304"/>
  <c r="L2304"/>
  <c r="J2303"/>
  <c r="N2303" s="1"/>
  <c r="I2303"/>
  <c r="K2303"/>
  <c r="L2303"/>
  <c r="J2302"/>
  <c r="I2302"/>
  <c r="K2302"/>
  <c r="L2302"/>
  <c r="J2301"/>
  <c r="I2301"/>
  <c r="K2301"/>
  <c r="L2301"/>
  <c r="J2300"/>
  <c r="I2300"/>
  <c r="N2300" s="1"/>
  <c r="K2300"/>
  <c r="L2300"/>
  <c r="J2299"/>
  <c r="I2299"/>
  <c r="K2299"/>
  <c r="L2299"/>
  <c r="N2299"/>
  <c r="J2298"/>
  <c r="M2298" s="1"/>
  <c r="I2298"/>
  <c r="K2298"/>
  <c r="L2298"/>
  <c r="J2297"/>
  <c r="N2297" s="1"/>
  <c r="I2297"/>
  <c r="K2297"/>
  <c r="L2297"/>
  <c r="J2296"/>
  <c r="I2296"/>
  <c r="K2296"/>
  <c r="L2296"/>
  <c r="N2296" s="1"/>
  <c r="J2295"/>
  <c r="N2295" s="1"/>
  <c r="I2295"/>
  <c r="K2295"/>
  <c r="L2295"/>
  <c r="J2294"/>
  <c r="N2294" s="1"/>
  <c r="I2294"/>
  <c r="K2294"/>
  <c r="L2294"/>
  <c r="J2293"/>
  <c r="I2293"/>
  <c r="K2293"/>
  <c r="L2293"/>
  <c r="N2293"/>
  <c r="J2292"/>
  <c r="I2292"/>
  <c r="K2292"/>
  <c r="L2292"/>
  <c r="I2291"/>
  <c r="N2291" s="1"/>
  <c r="K2291"/>
  <c r="L2291"/>
  <c r="I2290"/>
  <c r="N2290" s="1"/>
  <c r="K2290"/>
  <c r="L2290"/>
  <c r="I2289"/>
  <c r="K2289"/>
  <c r="L2289"/>
  <c r="N2289" s="1"/>
  <c r="I2288"/>
  <c r="K2288"/>
  <c r="L2288"/>
  <c r="N2287"/>
  <c r="J2286"/>
  <c r="N2286" s="1"/>
  <c r="I2286"/>
  <c r="K2286"/>
  <c r="L2286"/>
  <c r="J2285"/>
  <c r="N2285" s="1"/>
  <c r="I2285"/>
  <c r="K2285"/>
  <c r="L2285"/>
  <c r="J2284"/>
  <c r="I2284"/>
  <c r="K2284"/>
  <c r="L2284"/>
  <c r="J2283"/>
  <c r="N2283" s="1"/>
  <c r="I2283"/>
  <c r="K2283"/>
  <c r="L2283"/>
  <c r="J2282"/>
  <c r="I2282"/>
  <c r="K2282"/>
  <c r="L2282"/>
  <c r="J2281"/>
  <c r="M2281" s="1"/>
  <c r="I2281"/>
  <c r="K2281"/>
  <c r="L2281"/>
  <c r="J2280"/>
  <c r="I2280"/>
  <c r="K2280"/>
  <c r="L2280"/>
  <c r="J2279"/>
  <c r="I2279"/>
  <c r="K2279"/>
  <c r="L2279"/>
  <c r="J2278"/>
  <c r="I2278"/>
  <c r="N2278" s="1"/>
  <c r="K2278"/>
  <c r="L2278"/>
  <c r="J2277"/>
  <c r="I2277"/>
  <c r="K2277"/>
  <c r="L2277"/>
  <c r="J2276"/>
  <c r="I2276"/>
  <c r="K2276"/>
  <c r="L2276"/>
  <c r="J2275"/>
  <c r="N2275" s="1"/>
  <c r="I2275"/>
  <c r="K2275"/>
  <c r="L2275"/>
  <c r="J2274"/>
  <c r="N2274" s="1"/>
  <c r="I2274"/>
  <c r="K2274"/>
  <c r="L2274"/>
  <c r="J2273"/>
  <c r="I2273"/>
  <c r="K2273"/>
  <c r="L2273"/>
  <c r="J2272"/>
  <c r="N2272" s="1"/>
  <c r="I2272"/>
  <c r="K2272"/>
  <c r="L2272"/>
  <c r="J2271"/>
  <c r="I2271"/>
  <c r="K2271"/>
  <c r="L2271"/>
  <c r="N2271"/>
  <c r="J2270"/>
  <c r="I2270"/>
  <c r="K2270"/>
  <c r="L2270"/>
  <c r="J2269"/>
  <c r="N2269" s="1"/>
  <c r="I2269"/>
  <c r="K2269"/>
  <c r="L2269"/>
  <c r="J2268"/>
  <c r="I2268"/>
  <c r="K2268"/>
  <c r="L2268"/>
  <c r="J2267"/>
  <c r="I2267"/>
  <c r="K2267"/>
  <c r="L2267"/>
  <c r="J2266"/>
  <c r="I2266"/>
  <c r="K2266"/>
  <c r="L2266"/>
  <c r="N2266"/>
  <c r="J2265"/>
  <c r="I2265"/>
  <c r="K2265"/>
  <c r="N2265" s="1"/>
  <c r="L2265"/>
  <c r="J2264"/>
  <c r="I2264"/>
  <c r="K2264"/>
  <c r="L2264"/>
  <c r="J2263"/>
  <c r="N2263" s="1"/>
  <c r="I2263"/>
  <c r="K2263"/>
  <c r="L2263"/>
  <c r="J2262"/>
  <c r="I2262"/>
  <c r="K2262"/>
  <c r="L2262"/>
  <c r="J2261"/>
  <c r="I2261"/>
  <c r="K2261"/>
  <c r="L2261"/>
  <c r="J2260"/>
  <c r="N2260" s="1"/>
  <c r="I2260"/>
  <c r="K2260"/>
  <c r="L2260"/>
  <c r="K2259"/>
  <c r="L2259"/>
  <c r="N2259"/>
  <c r="J2258"/>
  <c r="I2258"/>
  <c r="N2258" s="1"/>
  <c r="K2258"/>
  <c r="L2258"/>
  <c r="J2257"/>
  <c r="N2257" s="1"/>
  <c r="I2257"/>
  <c r="K2257"/>
  <c r="L2257"/>
  <c r="J2256"/>
  <c r="I2256"/>
  <c r="N2256" s="1"/>
  <c r="K2256"/>
  <c r="L2256"/>
  <c r="J2255"/>
  <c r="I2255"/>
  <c r="K2255"/>
  <c r="L2255"/>
  <c r="J2254"/>
  <c r="I2254"/>
  <c r="N2254" s="1"/>
  <c r="K2254"/>
  <c r="L2254"/>
  <c r="J2253"/>
  <c r="I2253"/>
  <c r="N2253" s="1"/>
  <c r="K2253"/>
  <c r="L2253"/>
  <c r="J2252"/>
  <c r="I2252"/>
  <c r="K2252"/>
  <c r="L2252"/>
  <c r="J2251"/>
  <c r="I2251"/>
  <c r="K2251"/>
  <c r="L2251"/>
  <c r="J2250"/>
  <c r="I2250"/>
  <c r="N2250" s="1"/>
  <c r="K2250"/>
  <c r="L2250"/>
  <c r="J2249"/>
  <c r="N2249" s="1"/>
  <c r="I2249"/>
  <c r="K2249"/>
  <c r="L2249"/>
  <c r="J2248"/>
  <c r="N2248" s="1"/>
  <c r="I2248"/>
  <c r="K2248"/>
  <c r="L2248"/>
  <c r="J2247"/>
  <c r="I2247"/>
  <c r="K2247"/>
  <c r="L2247"/>
  <c r="J2246"/>
  <c r="N2246" s="1"/>
  <c r="I2246"/>
  <c r="K2246"/>
  <c r="L2246"/>
  <c r="J2245"/>
  <c r="N2245" s="1"/>
  <c r="I2245"/>
  <c r="K2245"/>
  <c r="L2245"/>
  <c r="J2244"/>
  <c r="I2244"/>
  <c r="K2244"/>
  <c r="N2244" s="1"/>
  <c r="L2244"/>
  <c r="J2243"/>
  <c r="N2243" s="1"/>
  <c r="I2243"/>
  <c r="K2243"/>
  <c r="L2243"/>
  <c r="J2242"/>
  <c r="M2242" s="1"/>
  <c r="I2242"/>
  <c r="K2242"/>
  <c r="L2242"/>
  <c r="J2241"/>
  <c r="I2241"/>
  <c r="K2241"/>
  <c r="L2241"/>
  <c r="J2240"/>
  <c r="I2240"/>
  <c r="K2240"/>
  <c r="L2240"/>
  <c r="N2240"/>
  <c r="J2239"/>
  <c r="I2239"/>
  <c r="K2239"/>
  <c r="N2239" s="1"/>
  <c r="L2239"/>
  <c r="J2238"/>
  <c r="I2238"/>
  <c r="N2238" s="1"/>
  <c r="K2238"/>
  <c r="L2238"/>
  <c r="J2236"/>
  <c r="N2236" s="1"/>
  <c r="I2236"/>
  <c r="K2236"/>
  <c r="L2236"/>
  <c r="J2235"/>
  <c r="I2235"/>
  <c r="K2235"/>
  <c r="L2235"/>
  <c r="N2235" s="1"/>
  <c r="J2234"/>
  <c r="I2234"/>
  <c r="K2234"/>
  <c r="L2234"/>
  <c r="J2233"/>
  <c r="M2233" s="1"/>
  <c r="I2233"/>
  <c r="K2233"/>
  <c r="L2233"/>
  <c r="J2232"/>
  <c r="N2232" s="1"/>
  <c r="I2232"/>
  <c r="K2232"/>
  <c r="L2232"/>
  <c r="J2231"/>
  <c r="M2231" s="1"/>
  <c r="I2231"/>
  <c r="K2231"/>
  <c r="L2231"/>
  <c r="J2230"/>
  <c r="N2230" s="1"/>
  <c r="I2230"/>
  <c r="K2230"/>
  <c r="L2230"/>
  <c r="J2229"/>
  <c r="I2229"/>
  <c r="K2229"/>
  <c r="L2229"/>
  <c r="J2228"/>
  <c r="N2228" s="1"/>
  <c r="I2228"/>
  <c r="K2228"/>
  <c r="L2228"/>
  <c r="J2227"/>
  <c r="N2227" s="1"/>
  <c r="I2227"/>
  <c r="K2227"/>
  <c r="L2227"/>
  <c r="J2226"/>
  <c r="M2226" s="1"/>
  <c r="I2226"/>
  <c r="K2226"/>
  <c r="L2226"/>
  <c r="J2225"/>
  <c r="I2225"/>
  <c r="K2225"/>
  <c r="L2225"/>
  <c r="J2224"/>
  <c r="N2224" s="1"/>
  <c r="I2224"/>
  <c r="K2224"/>
  <c r="L2224"/>
  <c r="J2223"/>
  <c r="I2223"/>
  <c r="N2223" s="1"/>
  <c r="K2223"/>
  <c r="L2223"/>
  <c r="J2222"/>
  <c r="I2222"/>
  <c r="K2222"/>
  <c r="L2222"/>
  <c r="J2221"/>
  <c r="I2221"/>
  <c r="N2221" s="1"/>
  <c r="K2221"/>
  <c r="L2221"/>
  <c r="J2220"/>
  <c r="I2220"/>
  <c r="K2220"/>
  <c r="L2220"/>
  <c r="J2219"/>
  <c r="I2219"/>
  <c r="K2219"/>
  <c r="L2219"/>
  <c r="J2218"/>
  <c r="M2218" s="1"/>
  <c r="I2218"/>
  <c r="K2218"/>
  <c r="L2218"/>
  <c r="J2217"/>
  <c r="I2217"/>
  <c r="K2217"/>
  <c r="L2217"/>
  <c r="J2216"/>
  <c r="I2216"/>
  <c r="K2216"/>
  <c r="L2216"/>
  <c r="N2216"/>
  <c r="J2215"/>
  <c r="N2215" s="1"/>
  <c r="I2215"/>
  <c r="K2215"/>
  <c r="L2215"/>
  <c r="J2214"/>
  <c r="I2214"/>
  <c r="N2214" s="1"/>
  <c r="K2214"/>
  <c r="L2214"/>
  <c r="J2213"/>
  <c r="N2213" s="1"/>
  <c r="I2213"/>
  <c r="K2213"/>
  <c r="L2213"/>
  <c r="J2212"/>
  <c r="N2212" s="1"/>
  <c r="I2212"/>
  <c r="K2212"/>
  <c r="L2212"/>
  <c r="J2211"/>
  <c r="I2211"/>
  <c r="K2211"/>
  <c r="N2211" s="1"/>
  <c r="L2211"/>
  <c r="J2210"/>
  <c r="N2210" s="1"/>
  <c r="I2210"/>
  <c r="K2210"/>
  <c r="L2210"/>
  <c r="J2209"/>
  <c r="I2209"/>
  <c r="N2209" s="1"/>
  <c r="K2209"/>
  <c r="L2209"/>
  <c r="J2208"/>
  <c r="I2208"/>
  <c r="K2208"/>
  <c r="L2208"/>
  <c r="J2207"/>
  <c r="N2207" s="1"/>
  <c r="I2207"/>
  <c r="K2207"/>
  <c r="L2207"/>
  <c r="J2206"/>
  <c r="I2206"/>
  <c r="K2206"/>
  <c r="L2206"/>
  <c r="J2205"/>
  <c r="I2205"/>
  <c r="N2205" s="1"/>
  <c r="K2205"/>
  <c r="L2205"/>
  <c r="J2204"/>
  <c r="N2204" s="1"/>
  <c r="I2204"/>
  <c r="K2204"/>
  <c r="L2204"/>
  <c r="J2203"/>
  <c r="M2203" s="1"/>
  <c r="I2203"/>
  <c r="K2203"/>
  <c r="L2203"/>
  <c r="J2202"/>
  <c r="I2202"/>
  <c r="N2202" s="1"/>
  <c r="K2202"/>
  <c r="L2202"/>
  <c r="J2201"/>
  <c r="I2201"/>
  <c r="K2201"/>
  <c r="L2201"/>
  <c r="J2200"/>
  <c r="N2200" s="1"/>
  <c r="I2200"/>
  <c r="K2200"/>
  <c r="L2200"/>
  <c r="J2199"/>
  <c r="I2199"/>
  <c r="K2199"/>
  <c r="L2199"/>
  <c r="J2198"/>
  <c r="I2198"/>
  <c r="K2198"/>
  <c r="L2198"/>
  <c r="N2198"/>
  <c r="J2197"/>
  <c r="I2197"/>
  <c r="K2197"/>
  <c r="L2197"/>
  <c r="N2197" s="1"/>
  <c r="J2196"/>
  <c r="N2196" s="1"/>
  <c r="I2196"/>
  <c r="K2196"/>
  <c r="L2196"/>
  <c r="J2195"/>
  <c r="N2195" s="1"/>
  <c r="I2195"/>
  <c r="K2195"/>
  <c r="L2195"/>
  <c r="J2194"/>
  <c r="N2194" s="1"/>
  <c r="I2194"/>
  <c r="K2194"/>
  <c r="L2194"/>
  <c r="J2193"/>
  <c r="M2193" s="1"/>
  <c r="I2193"/>
  <c r="K2193"/>
  <c r="L2193"/>
  <c r="J2192"/>
  <c r="N2192" s="1"/>
  <c r="I2192"/>
  <c r="K2192"/>
  <c r="L2192"/>
  <c r="J2191"/>
  <c r="I2191"/>
  <c r="N2191" s="1"/>
  <c r="K2191"/>
  <c r="L2191"/>
  <c r="J2190"/>
  <c r="I2190"/>
  <c r="K2190"/>
  <c r="M2190" s="1"/>
  <c r="L2190"/>
  <c r="J2189"/>
  <c r="I2189"/>
  <c r="K2189"/>
  <c r="L2189"/>
  <c r="J2188"/>
  <c r="I2188"/>
  <c r="N2188" s="1"/>
  <c r="K2188"/>
  <c r="L2188"/>
  <c r="J2187"/>
  <c r="I2187"/>
  <c r="K2187"/>
  <c r="L2187"/>
  <c r="J2186"/>
  <c r="I2186"/>
  <c r="N2186" s="1"/>
  <c r="K2186"/>
  <c r="L2186"/>
  <c r="J2185"/>
  <c r="I2185"/>
  <c r="K2185"/>
  <c r="L2185"/>
  <c r="J2184"/>
  <c r="N2184" s="1"/>
  <c r="I2184"/>
  <c r="K2184"/>
  <c r="L2184"/>
  <c r="J2183"/>
  <c r="N2183" s="1"/>
  <c r="I2183"/>
  <c r="K2183"/>
  <c r="L2183"/>
  <c r="J2182"/>
  <c r="I2182"/>
  <c r="N2182" s="1"/>
  <c r="K2182"/>
  <c r="L2182"/>
  <c r="J2181"/>
  <c r="N2181" s="1"/>
  <c r="I2181"/>
  <c r="K2181"/>
  <c r="L2181"/>
  <c r="J2180"/>
  <c r="M2180" s="1"/>
  <c r="I2180"/>
  <c r="K2180"/>
  <c r="L2180"/>
  <c r="J2179"/>
  <c r="I2179"/>
  <c r="K2179"/>
  <c r="L2179"/>
  <c r="J2178"/>
  <c r="N2178" s="1"/>
  <c r="I2178"/>
  <c r="K2178"/>
  <c r="L2178"/>
  <c r="J2177"/>
  <c r="I2177"/>
  <c r="K2177"/>
  <c r="L2177"/>
  <c r="J2176"/>
  <c r="I2176"/>
  <c r="K2176"/>
  <c r="L2176"/>
  <c r="J2175"/>
  <c r="I2175"/>
  <c r="K2175"/>
  <c r="L2175"/>
  <c r="N2175"/>
  <c r="J2174"/>
  <c r="I2174"/>
  <c r="K2174"/>
  <c r="N2174" s="1"/>
  <c r="L2174"/>
  <c r="J2173"/>
  <c r="I2173"/>
  <c r="K2173"/>
  <c r="L2173"/>
  <c r="J2172"/>
  <c r="N2172" s="1"/>
  <c r="I2172"/>
  <c r="K2172"/>
  <c r="L2172"/>
  <c r="J2171"/>
  <c r="I2171"/>
  <c r="K2171"/>
  <c r="L2171"/>
  <c r="N2171" s="1"/>
  <c r="J2170"/>
  <c r="I2170"/>
  <c r="N2170" s="1"/>
  <c r="K2170"/>
  <c r="L2170"/>
  <c r="J2169"/>
  <c r="I2169"/>
  <c r="N2169" s="1"/>
  <c r="K2169"/>
  <c r="L2169"/>
  <c r="J2168"/>
  <c r="I2168"/>
  <c r="K2168"/>
  <c r="L2168"/>
  <c r="N2168"/>
  <c r="J2167"/>
  <c r="I2167"/>
  <c r="K2167"/>
  <c r="L2167"/>
  <c r="J2166"/>
  <c r="N2166" s="1"/>
  <c r="I2166"/>
  <c r="K2166"/>
  <c r="L2166"/>
  <c r="J2165"/>
  <c r="M2165" s="1"/>
  <c r="I2165"/>
  <c r="K2165"/>
  <c r="L2165"/>
  <c r="J2164"/>
  <c r="N2164" s="1"/>
  <c r="I2164"/>
  <c r="K2164"/>
  <c r="L2164"/>
  <c r="J2163"/>
  <c r="N2163" s="1"/>
  <c r="I2163"/>
  <c r="K2163"/>
  <c r="L2163"/>
  <c r="J2162"/>
  <c r="N2162" s="1"/>
  <c r="I2162"/>
  <c r="K2162"/>
  <c r="L2162"/>
  <c r="J2161"/>
  <c r="I2161"/>
  <c r="K2161"/>
  <c r="L2161"/>
  <c r="J2160"/>
  <c r="N2160" s="1"/>
  <c r="I2160"/>
  <c r="K2160"/>
  <c r="L2160"/>
  <c r="J2159"/>
  <c r="I2159"/>
  <c r="K2159"/>
  <c r="L2159"/>
  <c r="J2158"/>
  <c r="I2158"/>
  <c r="K2158"/>
  <c r="L2158"/>
  <c r="J2157"/>
  <c r="M2157" s="1"/>
  <c r="I2157"/>
  <c r="K2157"/>
  <c r="L2157"/>
  <c r="J2156"/>
  <c r="I2156"/>
  <c r="K2156"/>
  <c r="L2156"/>
  <c r="J2155"/>
  <c r="I2155"/>
  <c r="K2155"/>
  <c r="L2155"/>
  <c r="J2154"/>
  <c r="I2154"/>
  <c r="K2154"/>
  <c r="L2154"/>
  <c r="J2153"/>
  <c r="I2153"/>
  <c r="K2153"/>
  <c r="L2153"/>
  <c r="J2152"/>
  <c r="I2152"/>
  <c r="K2152"/>
  <c r="L2152"/>
  <c r="N2152"/>
  <c r="J2151"/>
  <c r="N2151" s="1"/>
  <c r="I2151"/>
  <c r="K2151"/>
  <c r="L2151"/>
  <c r="J2150"/>
  <c r="I2150"/>
  <c r="K2150"/>
  <c r="L2150"/>
  <c r="J2149"/>
  <c r="N2149" s="1"/>
  <c r="I2149"/>
  <c r="K2149"/>
  <c r="L2149"/>
  <c r="J2148"/>
  <c r="N2148" s="1"/>
  <c r="I2148"/>
  <c r="K2148"/>
  <c r="L2148"/>
  <c r="J2147"/>
  <c r="I2147"/>
  <c r="K2147"/>
  <c r="L2147"/>
  <c r="J2146"/>
  <c r="N2146" s="1"/>
  <c r="I2146"/>
  <c r="K2146"/>
  <c r="L2146"/>
  <c r="J2145"/>
  <c r="I2145"/>
  <c r="N2145" s="1"/>
  <c r="K2145"/>
  <c r="L2145"/>
  <c r="J2144"/>
  <c r="I2144"/>
  <c r="K2144"/>
  <c r="L2144"/>
  <c r="J2143"/>
  <c r="N2143" s="1"/>
  <c r="I2143"/>
  <c r="K2143"/>
  <c r="L2143"/>
  <c r="J2142"/>
  <c r="M2142" s="1"/>
  <c r="I2142"/>
  <c r="K2142"/>
  <c r="L2142"/>
  <c r="J2141"/>
  <c r="I2141"/>
  <c r="N2141" s="1"/>
  <c r="K2141"/>
  <c r="L2141"/>
  <c r="J2140"/>
  <c r="N2140" s="1"/>
  <c r="I2140"/>
  <c r="K2140"/>
  <c r="L2140"/>
  <c r="J2139"/>
  <c r="I2139"/>
  <c r="K2139"/>
  <c r="L2139"/>
  <c r="N2139" s="1"/>
  <c r="J2138"/>
  <c r="I2138"/>
  <c r="K2138"/>
  <c r="L2138"/>
  <c r="J2137"/>
  <c r="I2137"/>
  <c r="K2137"/>
  <c r="L2137"/>
  <c r="J2136"/>
  <c r="N2136" s="1"/>
  <c r="I2136"/>
  <c r="K2136"/>
  <c r="L2136"/>
  <c r="J2135"/>
  <c r="I2135"/>
  <c r="K2135"/>
  <c r="L2135"/>
  <c r="J2134"/>
  <c r="M2134" s="1"/>
  <c r="I2134"/>
  <c r="K2134"/>
  <c r="L2134"/>
  <c r="J2133"/>
  <c r="I2133"/>
  <c r="K2133"/>
  <c r="L2133"/>
  <c r="J2132"/>
  <c r="N2132" s="1"/>
  <c r="I2132"/>
  <c r="K2132"/>
  <c r="L2132"/>
  <c r="J2131"/>
  <c r="N2131" s="1"/>
  <c r="I2131"/>
  <c r="K2131"/>
  <c r="L2131"/>
  <c r="J2130"/>
  <c r="N2130" s="1"/>
  <c r="I2130"/>
  <c r="K2130"/>
  <c r="L2130"/>
  <c r="J2129"/>
  <c r="I2129"/>
  <c r="K2129"/>
  <c r="L2129"/>
  <c r="J2128"/>
  <c r="N2128" s="1"/>
  <c r="I2128"/>
  <c r="K2128"/>
  <c r="L2128"/>
  <c r="J2127"/>
  <c r="I2127"/>
  <c r="N2127" s="1"/>
  <c r="K2127"/>
  <c r="L2127"/>
  <c r="J2126"/>
  <c r="I2126"/>
  <c r="K2126"/>
  <c r="M2126" s="1"/>
  <c r="L2126"/>
  <c r="J2125"/>
  <c r="I2125"/>
  <c r="N2125" s="1"/>
  <c r="K2125"/>
  <c r="L2125"/>
  <c r="J2124"/>
  <c r="M2124" s="1"/>
  <c r="I2124"/>
  <c r="K2124"/>
  <c r="L2124"/>
  <c r="J2123"/>
  <c r="I2123"/>
  <c r="K2123"/>
  <c r="L2123"/>
  <c r="J2122"/>
  <c r="I2122"/>
  <c r="N2122" s="1"/>
  <c r="K2122"/>
  <c r="L2122"/>
  <c r="J2121"/>
  <c r="I2121"/>
  <c r="K2121"/>
  <c r="L2121"/>
  <c r="J2120"/>
  <c r="N2120" s="1"/>
  <c r="I2120"/>
  <c r="K2120"/>
  <c r="L2120"/>
  <c r="J2119"/>
  <c r="N2119" s="1"/>
  <c r="I2119"/>
  <c r="K2119"/>
  <c r="L2119"/>
  <c r="J2118"/>
  <c r="I2118"/>
  <c r="N2118" s="1"/>
  <c r="K2118"/>
  <c r="L2118"/>
  <c r="J2117"/>
  <c r="N2117" s="1"/>
  <c r="I2117"/>
  <c r="K2117"/>
  <c r="L2117"/>
  <c r="J2116"/>
  <c r="N2116" s="1"/>
  <c r="I2116"/>
  <c r="K2116"/>
  <c r="L2116"/>
  <c r="J2115"/>
  <c r="I2115"/>
  <c r="K2115"/>
  <c r="L2115"/>
  <c r="J2114"/>
  <c r="N2114" s="1"/>
  <c r="I2114"/>
  <c r="K2114"/>
  <c r="L2114"/>
  <c r="J2113"/>
  <c r="I2113"/>
  <c r="K2113"/>
  <c r="L2113"/>
  <c r="J2112"/>
  <c r="I2112"/>
  <c r="K2112"/>
  <c r="L2112"/>
  <c r="J2111"/>
  <c r="N2111" s="1"/>
  <c r="I2111"/>
  <c r="K2111"/>
  <c r="L2111"/>
  <c r="J2110"/>
  <c r="I2110"/>
  <c r="K2110"/>
  <c r="N2110" s="1"/>
  <c r="L2110"/>
  <c r="J2109"/>
  <c r="I2109"/>
  <c r="N2109" s="1"/>
  <c r="K2109"/>
  <c r="L2109"/>
  <c r="J2108"/>
  <c r="N2108" s="1"/>
  <c r="I2108"/>
  <c r="K2108"/>
  <c r="L2108"/>
  <c r="J2107"/>
  <c r="I2107"/>
  <c r="K2107"/>
  <c r="L2107"/>
  <c r="N2107" s="1"/>
  <c r="J2106"/>
  <c r="I2106"/>
  <c r="N2106" s="1"/>
  <c r="K2106"/>
  <c r="L2106"/>
  <c r="J2105"/>
  <c r="I2105"/>
  <c r="N2105" s="1"/>
  <c r="K2105"/>
  <c r="L2105"/>
  <c r="J2104"/>
  <c r="I2104"/>
  <c r="K2104"/>
  <c r="L2104"/>
  <c r="N2104"/>
  <c r="J2103"/>
  <c r="I2103"/>
  <c r="N2103" s="1"/>
  <c r="K2103"/>
  <c r="L2103"/>
  <c r="J2102"/>
  <c r="I2102"/>
  <c r="K2102"/>
  <c r="L2102"/>
  <c r="N2102"/>
  <c r="J2101"/>
  <c r="I2101"/>
  <c r="K2101"/>
  <c r="N2101" s="1"/>
  <c r="L2101"/>
  <c r="J2100"/>
  <c r="N2100" s="1"/>
  <c r="I2100"/>
  <c r="K2100"/>
  <c r="L2100"/>
  <c r="J2099"/>
  <c r="N2099" s="1"/>
  <c r="I2099"/>
  <c r="K2099"/>
  <c r="L2099"/>
  <c r="J2098"/>
  <c r="N2098" s="1"/>
  <c r="I2098"/>
  <c r="K2098"/>
  <c r="L2098"/>
  <c r="J2097"/>
  <c r="I2097"/>
  <c r="K2097"/>
  <c r="L2097"/>
  <c r="J2096"/>
  <c r="N2096" s="1"/>
  <c r="I2096"/>
  <c r="K2096"/>
  <c r="L2096"/>
  <c r="J2095"/>
  <c r="I2095"/>
  <c r="K2095"/>
  <c r="L2095"/>
  <c r="J2094"/>
  <c r="I2094"/>
  <c r="K2094"/>
  <c r="M2094" s="1"/>
  <c r="L2094"/>
  <c r="J2093"/>
  <c r="I2093"/>
  <c r="N2093" s="1"/>
  <c r="K2093"/>
  <c r="L2093"/>
  <c r="J2092"/>
  <c r="I2092"/>
  <c r="K2092"/>
  <c r="L2092"/>
  <c r="J2091"/>
  <c r="I2091"/>
  <c r="K2091"/>
  <c r="L2091"/>
  <c r="J2090"/>
  <c r="I2090"/>
  <c r="K2090"/>
  <c r="L2090"/>
  <c r="J2089"/>
  <c r="I2089"/>
  <c r="K2089"/>
  <c r="L2089"/>
  <c r="J2088"/>
  <c r="M2088" s="1"/>
  <c r="I2088"/>
  <c r="K2088"/>
  <c r="L2088"/>
  <c r="J2087"/>
  <c r="N2087" s="1"/>
  <c r="I2087"/>
  <c r="K2087"/>
  <c r="L2087"/>
  <c r="J2086"/>
  <c r="I2086"/>
  <c r="N2086" s="1"/>
  <c r="K2086"/>
  <c r="L2086"/>
  <c r="J2085"/>
  <c r="N2085" s="1"/>
  <c r="I2085"/>
  <c r="K2085"/>
  <c r="L2085"/>
  <c r="J2084"/>
  <c r="I2084"/>
  <c r="K2084"/>
  <c r="L2084"/>
  <c r="N2084"/>
  <c r="J2083"/>
  <c r="I2083"/>
  <c r="K2083"/>
  <c r="N2083" s="1"/>
  <c r="L2083"/>
  <c r="J2082"/>
  <c r="N2082" s="1"/>
  <c r="I2082"/>
  <c r="K2082"/>
  <c r="L2082"/>
  <c r="J2081"/>
  <c r="I2081"/>
  <c r="N2081" s="1"/>
  <c r="K2081"/>
  <c r="L2081"/>
  <c r="J2080"/>
  <c r="I2080"/>
  <c r="N2080" s="1"/>
  <c r="K2080"/>
  <c r="L2080"/>
  <c r="J2079"/>
  <c r="I2079"/>
  <c r="K2079"/>
  <c r="L2079"/>
  <c r="N2079"/>
  <c r="J2078"/>
  <c r="I2078"/>
  <c r="K2078"/>
  <c r="N2078" s="1"/>
  <c r="L2078"/>
  <c r="J2077"/>
  <c r="I2077"/>
  <c r="K2077"/>
  <c r="L2077"/>
  <c r="J2076"/>
  <c r="N2076" s="1"/>
  <c r="I2076"/>
  <c r="K2076"/>
  <c r="L2076"/>
  <c r="J2075"/>
  <c r="I2075"/>
  <c r="K2075"/>
  <c r="L2075"/>
  <c r="N2075" s="1"/>
  <c r="J2074"/>
  <c r="I2074"/>
  <c r="N2074" s="1"/>
  <c r="K2074"/>
  <c r="L2074"/>
  <c r="J2073"/>
  <c r="I2073"/>
  <c r="K2073"/>
  <c r="L2073"/>
  <c r="J2072"/>
  <c r="I2072"/>
  <c r="K2072"/>
  <c r="L2072"/>
  <c r="N2072"/>
  <c r="J2071"/>
  <c r="I2071"/>
  <c r="K2071"/>
  <c r="L2071"/>
  <c r="J2070"/>
  <c r="N2070" s="1"/>
  <c r="I2070"/>
  <c r="K2070"/>
  <c r="L2070"/>
  <c r="J2069"/>
  <c r="I2069"/>
  <c r="K2069"/>
  <c r="N2069" s="1"/>
  <c r="L2069"/>
  <c r="J2068"/>
  <c r="N2068" s="1"/>
  <c r="I2068"/>
  <c r="K2068"/>
  <c r="L2068"/>
  <c r="J2067"/>
  <c r="N2067" s="1"/>
  <c r="I2067"/>
  <c r="K2067"/>
  <c r="L2067"/>
  <c r="J2066"/>
  <c r="I2066"/>
  <c r="K2066"/>
  <c r="L2066"/>
  <c r="N2066"/>
  <c r="J2065"/>
  <c r="I2065"/>
  <c r="N2065" s="1"/>
  <c r="K2065"/>
  <c r="L2065"/>
  <c r="J2064"/>
  <c r="N2064" s="1"/>
  <c r="I2064"/>
  <c r="K2064"/>
  <c r="L2064"/>
  <c r="J2063"/>
  <c r="M2063" s="1"/>
  <c r="I2063"/>
  <c r="K2063"/>
  <c r="L2063"/>
  <c r="J2062"/>
  <c r="I2062"/>
  <c r="K2062"/>
  <c r="L2062"/>
  <c r="J2061"/>
  <c r="I2061"/>
  <c r="N2061" s="1"/>
  <c r="K2061"/>
  <c r="L2061"/>
  <c r="J2060"/>
  <c r="I2060"/>
  <c r="K2060"/>
  <c r="L2060"/>
  <c r="J2059"/>
  <c r="I2059"/>
  <c r="K2059"/>
  <c r="L2059"/>
  <c r="J2058"/>
  <c r="I2058"/>
  <c r="N2058" s="1"/>
  <c r="K2058"/>
  <c r="L2058"/>
  <c r="J2057"/>
  <c r="I2057"/>
  <c r="N2057" s="1"/>
  <c r="K2057"/>
  <c r="L2057"/>
  <c r="J2056"/>
  <c r="I2056"/>
  <c r="K2056"/>
  <c r="L2056"/>
  <c r="N2056"/>
  <c r="J2055"/>
  <c r="N2055" s="1"/>
  <c r="I2055"/>
  <c r="K2055"/>
  <c r="L2055"/>
  <c r="J2054"/>
  <c r="I2054"/>
  <c r="K2054"/>
  <c r="L2054"/>
  <c r="J2053"/>
  <c r="N2053" s="1"/>
  <c r="I2053"/>
  <c r="K2053"/>
  <c r="L2053"/>
  <c r="J2052"/>
  <c r="N2052" s="1"/>
  <c r="I2052"/>
  <c r="K2052"/>
  <c r="L2052"/>
  <c r="J2051"/>
  <c r="I2051"/>
  <c r="K2051"/>
  <c r="L2051"/>
  <c r="J2050"/>
  <c r="N2050" s="1"/>
  <c r="I2050"/>
  <c r="K2050"/>
  <c r="L2050"/>
  <c r="J2049"/>
  <c r="I2049"/>
  <c r="K2049"/>
  <c r="L2049"/>
  <c r="J2048"/>
  <c r="I2048"/>
  <c r="N2048" s="1"/>
  <c r="K2048"/>
  <c r="L2048"/>
  <c r="J2047"/>
  <c r="N2047" s="1"/>
  <c r="I2047"/>
  <c r="K2047"/>
  <c r="L2047"/>
  <c r="J2046"/>
  <c r="I2046"/>
  <c r="K2046"/>
  <c r="N2046" s="1"/>
  <c r="L2046"/>
  <c r="J2045"/>
  <c r="I2045"/>
  <c r="N2045" s="1"/>
  <c r="K2045"/>
  <c r="L2045"/>
  <c r="J2044"/>
  <c r="N2044" s="1"/>
  <c r="I2044"/>
  <c r="K2044"/>
  <c r="L2044"/>
  <c r="J2043"/>
  <c r="I2043"/>
  <c r="K2043"/>
  <c r="L2043"/>
  <c r="N2043" s="1"/>
  <c r="J2042"/>
  <c r="I2042"/>
  <c r="K2042"/>
  <c r="L2042"/>
  <c r="J2041"/>
  <c r="I2041"/>
  <c r="K2041"/>
  <c r="L2041"/>
  <c r="J2040"/>
  <c r="I2040"/>
  <c r="K2040"/>
  <c r="L2040"/>
  <c r="N2040"/>
  <c r="J2039"/>
  <c r="I2039"/>
  <c r="N2039" s="1"/>
  <c r="K2039"/>
  <c r="L2039"/>
  <c r="J2038"/>
  <c r="I2038"/>
  <c r="K2038"/>
  <c r="L2038"/>
  <c r="N2038"/>
  <c r="J2037"/>
  <c r="I2037"/>
  <c r="K2037"/>
  <c r="L2037"/>
  <c r="J2036"/>
  <c r="N2036" s="1"/>
  <c r="I2036"/>
  <c r="K2036"/>
  <c r="L2036"/>
  <c r="J2035"/>
  <c r="N2035" s="1"/>
  <c r="I2035"/>
  <c r="K2035"/>
  <c r="L2035"/>
  <c r="J2034"/>
  <c r="N2034" s="1"/>
  <c r="I2034"/>
  <c r="K2034"/>
  <c r="L2034"/>
  <c r="J2033"/>
  <c r="I2033"/>
  <c r="N2033" s="1"/>
  <c r="K2033"/>
  <c r="L2033"/>
  <c r="J2032"/>
  <c r="N2032" s="1"/>
  <c r="I2032"/>
  <c r="K2032"/>
  <c r="L2032"/>
  <c r="J2031"/>
  <c r="I2031"/>
  <c r="K2031"/>
  <c r="L2031"/>
  <c r="J2030"/>
  <c r="I2030"/>
  <c r="K2030"/>
  <c r="M2030" s="1"/>
  <c r="L2030"/>
  <c r="J2029"/>
  <c r="I2029"/>
  <c r="K2029"/>
  <c r="L2029"/>
  <c r="J2028"/>
  <c r="I2028"/>
  <c r="K2028"/>
  <c r="L2028"/>
  <c r="J2027"/>
  <c r="M2027" s="1"/>
  <c r="I2027"/>
  <c r="K2027"/>
  <c r="L2027"/>
  <c r="J2026"/>
  <c r="I2026"/>
  <c r="K2026"/>
  <c r="L2026"/>
  <c r="J2022"/>
  <c r="I2022"/>
  <c r="N2022" s="1"/>
  <c r="K2022"/>
  <c r="L2022"/>
  <c r="J2021"/>
  <c r="N2021" s="1"/>
  <c r="I2021"/>
  <c r="K2021"/>
  <c r="L2021"/>
  <c r="J2020"/>
  <c r="N2020" s="1"/>
  <c r="I2020"/>
  <c r="K2020"/>
  <c r="L2020"/>
  <c r="J2019"/>
  <c r="I2019"/>
  <c r="N2019" s="1"/>
  <c r="K2019"/>
  <c r="L2019"/>
  <c r="J2018"/>
  <c r="N2018" s="1"/>
  <c r="I2018"/>
  <c r="K2018"/>
  <c r="L2018"/>
  <c r="J2017"/>
  <c r="I2017"/>
  <c r="K2017"/>
  <c r="L2017"/>
  <c r="N2017"/>
  <c r="J2016"/>
  <c r="I2016"/>
  <c r="K2016"/>
  <c r="N2016" s="1"/>
  <c r="L2016"/>
  <c r="J2015"/>
  <c r="N2015" s="1"/>
  <c r="I2015"/>
  <c r="K2015"/>
  <c r="L2015"/>
  <c r="J2014"/>
  <c r="I2014"/>
  <c r="K2014"/>
  <c r="L2014"/>
  <c r="J2013"/>
  <c r="I2013"/>
  <c r="N2013" s="1"/>
  <c r="K2013"/>
  <c r="L2013"/>
  <c r="J2012"/>
  <c r="I2012"/>
  <c r="K2012"/>
  <c r="L2012"/>
  <c r="N2012"/>
  <c r="J2011"/>
  <c r="I2011"/>
  <c r="K2011"/>
  <c r="L2011"/>
  <c r="J2010"/>
  <c r="I2010"/>
  <c r="N2010" s="1"/>
  <c r="K2010"/>
  <c r="L2010"/>
  <c r="J2009"/>
  <c r="N2009" s="1"/>
  <c r="I2009"/>
  <c r="K2009"/>
  <c r="L2009"/>
  <c r="J2008"/>
  <c r="I2008"/>
  <c r="K2008"/>
  <c r="L2008"/>
  <c r="N2008" s="1"/>
  <c r="J2007"/>
  <c r="I2007"/>
  <c r="N2007" s="1"/>
  <c r="K2007"/>
  <c r="L2007"/>
  <c r="J2006"/>
  <c r="N2006" s="1"/>
  <c r="I2006"/>
  <c r="K2006"/>
  <c r="L2006"/>
  <c r="J2005"/>
  <c r="N2005" s="1"/>
  <c r="I2005"/>
  <c r="K2005"/>
  <c r="L2005"/>
  <c r="J2004"/>
  <c r="I2004"/>
  <c r="N2004" s="1"/>
  <c r="K2004"/>
  <c r="L2004"/>
  <c r="J2003"/>
  <c r="N2003" s="1"/>
  <c r="I2003"/>
  <c r="K2003"/>
  <c r="L2003"/>
  <c r="J2002"/>
  <c r="I2002"/>
  <c r="K2002"/>
  <c r="N2002" s="1"/>
  <c r="L2002"/>
  <c r="J2001"/>
  <c r="N2001" s="1"/>
  <c r="I2001"/>
  <c r="K2001"/>
  <c r="L2001"/>
  <c r="J2000"/>
  <c r="N2000" s="1"/>
  <c r="I2000"/>
  <c r="K2000"/>
  <c r="L2000"/>
  <c r="J1999"/>
  <c r="I1999"/>
  <c r="K1999"/>
  <c r="L1999"/>
  <c r="N1999"/>
  <c r="J1998"/>
  <c r="M1998" s="1"/>
  <c r="I1998"/>
  <c r="K1998"/>
  <c r="L1998"/>
  <c r="J1997"/>
  <c r="N1997" s="1"/>
  <c r="I1997"/>
  <c r="K1997"/>
  <c r="L1997"/>
  <c r="J1996"/>
  <c r="I1996"/>
  <c r="K1996"/>
  <c r="L1996"/>
  <c r="J1995"/>
  <c r="I1995"/>
  <c r="K1995"/>
  <c r="L1995"/>
  <c r="J1994"/>
  <c r="I1994"/>
  <c r="N1994" s="1"/>
  <c r="K1994"/>
  <c r="L1994"/>
  <c r="J1993"/>
  <c r="I1993"/>
  <c r="N1993" s="1"/>
  <c r="K1993"/>
  <c r="L1993"/>
  <c r="J1992"/>
  <c r="I1992"/>
  <c r="K1992"/>
  <c r="L1992"/>
  <c r="J1991"/>
  <c r="M1991" s="1"/>
  <c r="I1991"/>
  <c r="K1991"/>
  <c r="L1991"/>
  <c r="J1990"/>
  <c r="M1990" s="1"/>
  <c r="I1990"/>
  <c r="K1990"/>
  <c r="L1990"/>
  <c r="J1989"/>
  <c r="I1989"/>
  <c r="K1989"/>
  <c r="L1989"/>
  <c r="N1989"/>
  <c r="J1988"/>
  <c r="N1988" s="1"/>
  <c r="I1988"/>
  <c r="K1988"/>
  <c r="L1988"/>
  <c r="J1987"/>
  <c r="I1987"/>
  <c r="N1987" s="1"/>
  <c r="K1987"/>
  <c r="L1987"/>
  <c r="J1986"/>
  <c r="N1986" s="1"/>
  <c r="I1986"/>
  <c r="K1986"/>
  <c r="L1986"/>
  <c r="J1985"/>
  <c r="N1985" s="1"/>
  <c r="I1985"/>
  <c r="K1985"/>
  <c r="L1985"/>
  <c r="J1984"/>
  <c r="I1984"/>
  <c r="K1984"/>
  <c r="N1984" s="1"/>
  <c r="L1984"/>
  <c r="J1983"/>
  <c r="N1983" s="1"/>
  <c r="I1983"/>
  <c r="K1983"/>
  <c r="L1983"/>
  <c r="J1982"/>
  <c r="I1982"/>
  <c r="K1982"/>
  <c r="L1982"/>
  <c r="J1981"/>
  <c r="I1981"/>
  <c r="K1981"/>
  <c r="L1981"/>
  <c r="J1980"/>
  <c r="N1980" s="1"/>
  <c r="I1980"/>
  <c r="K1980"/>
  <c r="L1980"/>
  <c r="J1979"/>
  <c r="I1979"/>
  <c r="K1979"/>
  <c r="N1979" s="1"/>
  <c r="L1979"/>
  <c r="J1978"/>
  <c r="I1978"/>
  <c r="K1978"/>
  <c r="L1978"/>
  <c r="J1977"/>
  <c r="N1977" s="1"/>
  <c r="I1977"/>
  <c r="K1977"/>
  <c r="L1977"/>
  <c r="J1976"/>
  <c r="I1976"/>
  <c r="K1976"/>
  <c r="L1976"/>
  <c r="N1976" s="1"/>
  <c r="J1975"/>
  <c r="I1975"/>
  <c r="N1975" s="1"/>
  <c r="K1975"/>
  <c r="L1975"/>
  <c r="J1974"/>
  <c r="I1974"/>
  <c r="K1974"/>
  <c r="L1974"/>
  <c r="J1973"/>
  <c r="I1973"/>
  <c r="K1973"/>
  <c r="L1973"/>
  <c r="N1973"/>
  <c r="J1972"/>
  <c r="I1972"/>
  <c r="K1972"/>
  <c r="L1972"/>
  <c r="J1971"/>
  <c r="I1971"/>
  <c r="K1971"/>
  <c r="L1971"/>
  <c r="N1971"/>
  <c r="J1970"/>
  <c r="I1970"/>
  <c r="K1970"/>
  <c r="N1970" s="1"/>
  <c r="L1970"/>
  <c r="J1969"/>
  <c r="N1969" s="1"/>
  <c r="I1969"/>
  <c r="K1969"/>
  <c r="L1969"/>
  <c r="J1968"/>
  <c r="N1968" s="1"/>
  <c r="I1968"/>
  <c r="K1968"/>
  <c r="L1968"/>
  <c r="J1967"/>
  <c r="N1967" s="1"/>
  <c r="I1967"/>
  <c r="K1967"/>
  <c r="L1967"/>
  <c r="J1966"/>
  <c r="I1966"/>
  <c r="K1966"/>
  <c r="L1966"/>
  <c r="J1965"/>
  <c r="N1965" s="1"/>
  <c r="I1965"/>
  <c r="K1965"/>
  <c r="L1965"/>
  <c r="J1964"/>
  <c r="I1964"/>
  <c r="K1964"/>
  <c r="L1964"/>
  <c r="J1963"/>
  <c r="I1963"/>
  <c r="K1963"/>
  <c r="L1963"/>
  <c r="J1962"/>
  <c r="I1962"/>
  <c r="N1962" s="1"/>
  <c r="K1962"/>
  <c r="L1962"/>
  <c r="J1961"/>
  <c r="I1961"/>
  <c r="N1961" s="1"/>
  <c r="K1961"/>
  <c r="L1961"/>
  <c r="J1960"/>
  <c r="I1960"/>
  <c r="N1960" s="1"/>
  <c r="K1960"/>
  <c r="L1960"/>
  <c r="J1959"/>
  <c r="I1959"/>
  <c r="K1959"/>
  <c r="L1959"/>
  <c r="J1958"/>
  <c r="I1958"/>
  <c r="K1958"/>
  <c r="L1958"/>
  <c r="J1957"/>
  <c r="N1957" s="1"/>
  <c r="I1957"/>
  <c r="K1957"/>
  <c r="L1957"/>
  <c r="J1956"/>
  <c r="N1956" s="1"/>
  <c r="I1956"/>
  <c r="K1956"/>
  <c r="L1956"/>
  <c r="J1955"/>
  <c r="I1955"/>
  <c r="K1955"/>
  <c r="L1955"/>
  <c r="J1954"/>
  <c r="N1954" s="1"/>
  <c r="I1954"/>
  <c r="K1954"/>
  <c r="L1954"/>
  <c r="J1953"/>
  <c r="I1953"/>
  <c r="K1953"/>
  <c r="L1953"/>
  <c r="N1953"/>
  <c r="J1952"/>
  <c r="I1952"/>
  <c r="K1952"/>
  <c r="L1952"/>
  <c r="J1951"/>
  <c r="N1951" s="1"/>
  <c r="I1951"/>
  <c r="K1951"/>
  <c r="L1951"/>
  <c r="J1950"/>
  <c r="I1950"/>
  <c r="K1950"/>
  <c r="L1950"/>
  <c r="J1949"/>
  <c r="I1949"/>
  <c r="K1949"/>
  <c r="L1949"/>
  <c r="J1948"/>
  <c r="I1948"/>
  <c r="K1948"/>
  <c r="L1948"/>
  <c r="N1948"/>
  <c r="J1947"/>
  <c r="I1947"/>
  <c r="K1947"/>
  <c r="L1947"/>
  <c r="N1947"/>
  <c r="J1946"/>
  <c r="I1946"/>
  <c r="N1946" s="1"/>
  <c r="K1946"/>
  <c r="L1946"/>
  <c r="J1945"/>
  <c r="N1945" s="1"/>
  <c r="I1945"/>
  <c r="K1945"/>
  <c r="L1945"/>
  <c r="J1944"/>
  <c r="I1944"/>
  <c r="K1944"/>
  <c r="L1944"/>
  <c r="J1943"/>
  <c r="I1943"/>
  <c r="K1943"/>
  <c r="L1943"/>
  <c r="J1942"/>
  <c r="I1942"/>
  <c r="K1942"/>
  <c r="L1942"/>
  <c r="J1941"/>
  <c r="I1941"/>
  <c r="K1941"/>
  <c r="L1941"/>
  <c r="N1941"/>
  <c r="J1940"/>
  <c r="I1940"/>
  <c r="K1940"/>
  <c r="L1940"/>
  <c r="J1939"/>
  <c r="N1939" s="1"/>
  <c r="I1939"/>
  <c r="K1939"/>
  <c r="L1939"/>
  <c r="J1938"/>
  <c r="I1938"/>
  <c r="K1938"/>
  <c r="L1938"/>
  <c r="J1937"/>
  <c r="N1937" s="1"/>
  <c r="I1937"/>
  <c r="K1937"/>
  <c r="L1937"/>
  <c r="J1936"/>
  <c r="N1936" s="1"/>
  <c r="I1936"/>
  <c r="K1936"/>
  <c r="L1936"/>
  <c r="J1935"/>
  <c r="I1935"/>
  <c r="K1935"/>
  <c r="L1935"/>
  <c r="N1935"/>
  <c r="J1934"/>
  <c r="I1934"/>
  <c r="N1934" s="1"/>
  <c r="K1934"/>
  <c r="L1934"/>
  <c r="J1933"/>
  <c r="N1933" s="1"/>
  <c r="I1933"/>
  <c r="K1933"/>
  <c r="L1933"/>
  <c r="J1932"/>
  <c r="I1932"/>
  <c r="N1932" s="1"/>
  <c r="K1932"/>
  <c r="L1932"/>
  <c r="J1931"/>
  <c r="I1931"/>
  <c r="K1931"/>
  <c r="M1931" s="1"/>
  <c r="L1931"/>
  <c r="J1930"/>
  <c r="I1930"/>
  <c r="N1930" s="1"/>
  <c r="K1930"/>
  <c r="L1930"/>
  <c r="J1929"/>
  <c r="I1929"/>
  <c r="K1929"/>
  <c r="L1929"/>
  <c r="J1928"/>
  <c r="I1928"/>
  <c r="K1928"/>
  <c r="L1928"/>
  <c r="J1927"/>
  <c r="I1927"/>
  <c r="N1927" s="1"/>
  <c r="K1927"/>
  <c r="L1927"/>
  <c r="J1926"/>
  <c r="I1926"/>
  <c r="N1926" s="1"/>
  <c r="K1926"/>
  <c r="L1926"/>
  <c r="J1925"/>
  <c r="M1925" s="1"/>
  <c r="I1925"/>
  <c r="K1925"/>
  <c r="L1925"/>
  <c r="J1924"/>
  <c r="N1924" s="1"/>
  <c r="I1924"/>
  <c r="K1924"/>
  <c r="L1924"/>
  <c r="J1923"/>
  <c r="I1923"/>
  <c r="N1923" s="1"/>
  <c r="K1923"/>
  <c r="L1923"/>
  <c r="J1922"/>
  <c r="N1922" s="1"/>
  <c r="I1922"/>
  <c r="K1922"/>
  <c r="L1922"/>
  <c r="J1921"/>
  <c r="N1921" s="1"/>
  <c r="I1921"/>
  <c r="K1921"/>
  <c r="L1921"/>
  <c r="J1920"/>
  <c r="I1920"/>
  <c r="K1920"/>
  <c r="N1920" s="1"/>
  <c r="L1920"/>
  <c r="J1919"/>
  <c r="N1919" s="1"/>
  <c r="I1919"/>
  <c r="K1919"/>
  <c r="L1919"/>
  <c r="J1918"/>
  <c r="I1918"/>
  <c r="K1918"/>
  <c r="L1918"/>
  <c r="J1917"/>
  <c r="I1917"/>
  <c r="K1917"/>
  <c r="L1917"/>
  <c r="J1912"/>
  <c r="N1912" s="1"/>
  <c r="I1912"/>
  <c r="K1912"/>
  <c r="L1912"/>
  <c r="J1911"/>
  <c r="N1911" s="1"/>
  <c r="I1911"/>
  <c r="K1911"/>
  <c r="L1911"/>
  <c r="J1910"/>
  <c r="I1910"/>
  <c r="K1910"/>
  <c r="L1910"/>
  <c r="J1909"/>
  <c r="N1909" s="1"/>
  <c r="I1909"/>
  <c r="K1909"/>
  <c r="L1909"/>
  <c r="J1908"/>
  <c r="I1908"/>
  <c r="K1908"/>
  <c r="L1908"/>
  <c r="N1908" s="1"/>
  <c r="J1907"/>
  <c r="I1907"/>
  <c r="N1907" s="1"/>
  <c r="K1907"/>
  <c r="L1907"/>
  <c r="J1906"/>
  <c r="M1906" s="1"/>
  <c r="I1906"/>
  <c r="K1906"/>
  <c r="L1906"/>
  <c r="J1905"/>
  <c r="I1905"/>
  <c r="K1905"/>
  <c r="L1905"/>
  <c r="N1905"/>
  <c r="J1904"/>
  <c r="I1904"/>
  <c r="N1904" s="1"/>
  <c r="K1904"/>
  <c r="L1904"/>
  <c r="J1903"/>
  <c r="N1903" s="1"/>
  <c r="I1903"/>
  <c r="K1903"/>
  <c r="L1903"/>
  <c r="J1902"/>
  <c r="I1902"/>
  <c r="K1902"/>
  <c r="N1902" s="1"/>
  <c r="L1902"/>
  <c r="J1901"/>
  <c r="N1901" s="1"/>
  <c r="I1901"/>
  <c r="K1901"/>
  <c r="L1901"/>
  <c r="J1900"/>
  <c r="N1900" s="1"/>
  <c r="I1900"/>
  <c r="K1900"/>
  <c r="L1900"/>
  <c r="J1899"/>
  <c r="I1899"/>
  <c r="K1899"/>
  <c r="L1899"/>
  <c r="N1899"/>
  <c r="J1898"/>
  <c r="M1898" s="1"/>
  <c r="I1898"/>
  <c r="K1898"/>
  <c r="L1898"/>
  <c r="J1897"/>
  <c r="N1897" s="1"/>
  <c r="I1897"/>
  <c r="K1897"/>
  <c r="L1897"/>
  <c r="J1896"/>
  <c r="M1896" s="1"/>
  <c r="I1896"/>
  <c r="K1896"/>
  <c r="L1896"/>
  <c r="J1895"/>
  <c r="I1895"/>
  <c r="K1895"/>
  <c r="L1895"/>
  <c r="J1894"/>
  <c r="I1894"/>
  <c r="N1894" s="1"/>
  <c r="K1894"/>
  <c r="L1894"/>
  <c r="J1893"/>
  <c r="I1893"/>
  <c r="K1893"/>
  <c r="L1893"/>
  <c r="J1892"/>
  <c r="I1892"/>
  <c r="K1892"/>
  <c r="L1892"/>
  <c r="J1891"/>
  <c r="I1891"/>
  <c r="N1891" s="1"/>
  <c r="K1891"/>
  <c r="L1891"/>
  <c r="J1890"/>
  <c r="M1890" s="1"/>
  <c r="I1890"/>
  <c r="K1890"/>
  <c r="L1890"/>
  <c r="J1889"/>
  <c r="I1889"/>
  <c r="K1889"/>
  <c r="L1889"/>
  <c r="N1889"/>
  <c r="J1888"/>
  <c r="N1888" s="1"/>
  <c r="I1888"/>
  <c r="K1888"/>
  <c r="L1888"/>
  <c r="J1887"/>
  <c r="I1887"/>
  <c r="K1887"/>
  <c r="L1887"/>
  <c r="J1886"/>
  <c r="N1886" s="1"/>
  <c r="I1886"/>
  <c r="K1886"/>
  <c r="L1886"/>
  <c r="J1885"/>
  <c r="N1885" s="1"/>
  <c r="I1885"/>
  <c r="K1885"/>
  <c r="L1885"/>
  <c r="J1884"/>
  <c r="I1884"/>
  <c r="K1884"/>
  <c r="L1884"/>
  <c r="J1883"/>
  <c r="N1883" s="1"/>
  <c r="I1883"/>
  <c r="K1883"/>
  <c r="L1883"/>
  <c r="J1882"/>
  <c r="I1882"/>
  <c r="N1882" s="1"/>
  <c r="K1882"/>
  <c r="L1882"/>
  <c r="J1881"/>
  <c r="I1881"/>
  <c r="N1881" s="1"/>
  <c r="K1881"/>
  <c r="L1881"/>
  <c r="J1880"/>
  <c r="N1880" s="1"/>
  <c r="I1880"/>
  <c r="K1880"/>
  <c r="L1880"/>
  <c r="J1879"/>
  <c r="I1879"/>
  <c r="K1879"/>
  <c r="L1879"/>
  <c r="N1879"/>
  <c r="J1878"/>
  <c r="I1878"/>
  <c r="K1878"/>
  <c r="L1878"/>
  <c r="J1877"/>
  <c r="N1877" s="1"/>
  <c r="I1877"/>
  <c r="K1877"/>
  <c r="L1877"/>
  <c r="J1876"/>
  <c r="I1876"/>
  <c r="K1876"/>
  <c r="L1876"/>
  <c r="N1876" s="1"/>
  <c r="J1875"/>
  <c r="I1875"/>
  <c r="K1875"/>
  <c r="L1875"/>
  <c r="J1874"/>
  <c r="I1874"/>
  <c r="N1874" s="1"/>
  <c r="K1874"/>
  <c r="L1874"/>
  <c r="J1873"/>
  <c r="N1873" s="1"/>
  <c r="I1873"/>
  <c r="K1873"/>
  <c r="L1873"/>
  <c r="J1872"/>
  <c r="I1872"/>
  <c r="K1872"/>
  <c r="L1872"/>
  <c r="J1871"/>
  <c r="N1871" s="1"/>
  <c r="I1871"/>
  <c r="K1871"/>
  <c r="L1871"/>
  <c r="J1870"/>
  <c r="I1870"/>
  <c r="K1870"/>
  <c r="N1870" s="1"/>
  <c r="L1870"/>
  <c r="J1869"/>
  <c r="N1869" s="1"/>
  <c r="I1869"/>
  <c r="K1869"/>
  <c r="L1869"/>
  <c r="J1868"/>
  <c r="N1868" s="1"/>
  <c r="I1868"/>
  <c r="K1868"/>
  <c r="L1868"/>
  <c r="J1867"/>
  <c r="M1867" s="1"/>
  <c r="I1867"/>
  <c r="K1867"/>
  <c r="L1867"/>
  <c r="J1866"/>
  <c r="M1866" s="1"/>
  <c r="I1866"/>
  <c r="N1866" s="1"/>
  <c r="K1866"/>
  <c r="L1866"/>
  <c r="J1865"/>
  <c r="N1865" s="1"/>
  <c r="I1865"/>
  <c r="K1865"/>
  <c r="L1865"/>
  <c r="J1864"/>
  <c r="I1864"/>
  <c r="K1864"/>
  <c r="L1864"/>
  <c r="J1863"/>
  <c r="I1863"/>
  <c r="K1863"/>
  <c r="M1863" s="1"/>
  <c r="L1863"/>
  <c r="J1862"/>
  <c r="I1862"/>
  <c r="N1862" s="1"/>
  <c r="K1862"/>
  <c r="L1862"/>
  <c r="J1861"/>
  <c r="I1861"/>
  <c r="K1861"/>
  <c r="L1861"/>
  <c r="J1860"/>
  <c r="M1860" s="1"/>
  <c r="I1860"/>
  <c r="K1860"/>
  <c r="L1860"/>
  <c r="J1859"/>
  <c r="M1859" s="1"/>
  <c r="I1859"/>
  <c r="K1859"/>
  <c r="L1859"/>
  <c r="J1858"/>
  <c r="I1858"/>
  <c r="N1858" s="1"/>
  <c r="K1858"/>
  <c r="L1858"/>
  <c r="J1857"/>
  <c r="M1857" s="1"/>
  <c r="I1857"/>
  <c r="K1857"/>
  <c r="L1857"/>
  <c r="J1856"/>
  <c r="N1856" s="1"/>
  <c r="I1856"/>
  <c r="K1856"/>
  <c r="L1856"/>
  <c r="J1855"/>
  <c r="I1855"/>
  <c r="K1855"/>
  <c r="L1855"/>
  <c r="J1854"/>
  <c r="N1854" s="1"/>
  <c r="I1854"/>
  <c r="K1854"/>
  <c r="L1854"/>
  <c r="J1853"/>
  <c r="I1853"/>
  <c r="K1853"/>
  <c r="L1853"/>
  <c r="N1853"/>
  <c r="J1852"/>
  <c r="I1852"/>
  <c r="K1852"/>
  <c r="N1852" s="1"/>
  <c r="L1852"/>
  <c r="J1851"/>
  <c r="N1851" s="1"/>
  <c r="I1851"/>
  <c r="K1851"/>
  <c r="L1851"/>
  <c r="J1850"/>
  <c r="I1850"/>
  <c r="N1850" s="1"/>
  <c r="K1850"/>
  <c r="L1850"/>
  <c r="J1849"/>
  <c r="I1849"/>
  <c r="K1849"/>
  <c r="L1849"/>
  <c r="J1848"/>
  <c r="N1848" s="1"/>
  <c r="I1848"/>
  <c r="K1848"/>
  <c r="L1848"/>
  <c r="J1847"/>
  <c r="N1847" s="1"/>
  <c r="I1847"/>
  <c r="K1847"/>
  <c r="L1847"/>
  <c r="J1846"/>
  <c r="I1846"/>
  <c r="N1846" s="1"/>
  <c r="K1846"/>
  <c r="L1846"/>
  <c r="J1845"/>
  <c r="N1845" s="1"/>
  <c r="I1845"/>
  <c r="K1845"/>
  <c r="L1845"/>
  <c r="J1844"/>
  <c r="I1844"/>
  <c r="K1844"/>
  <c r="L1844"/>
  <c r="J1843"/>
  <c r="I1843"/>
  <c r="N1843" s="1"/>
  <c r="K1843"/>
  <c r="L1843"/>
  <c r="J1842"/>
  <c r="I1842"/>
  <c r="N1842" s="1"/>
  <c r="K1842"/>
  <c r="L1842"/>
  <c r="J1841"/>
  <c r="N1841" s="1"/>
  <c r="I1841"/>
  <c r="K1841"/>
  <c r="L1841"/>
  <c r="J1840"/>
  <c r="I1840"/>
  <c r="K1840"/>
  <c r="L1840"/>
  <c r="J1839"/>
  <c r="N1839" s="1"/>
  <c r="I1839"/>
  <c r="K1839"/>
  <c r="L1839"/>
  <c r="J1838"/>
  <c r="M1838" s="1"/>
  <c r="I1838"/>
  <c r="K1838"/>
  <c r="L1838"/>
  <c r="J1837"/>
  <c r="N1837" s="1"/>
  <c r="I1837"/>
  <c r="K1837"/>
  <c r="L1837"/>
  <c r="J1836"/>
  <c r="N1836" s="1"/>
  <c r="I1836"/>
  <c r="K1836"/>
  <c r="L1836"/>
  <c r="J1835"/>
  <c r="N1835" s="1"/>
  <c r="I1835"/>
  <c r="K1835"/>
  <c r="L1835"/>
  <c r="J1834"/>
  <c r="I1834"/>
  <c r="K1834"/>
  <c r="L1834"/>
  <c r="J1833"/>
  <c r="N1833" s="1"/>
  <c r="I1833"/>
  <c r="K1833"/>
  <c r="L1833"/>
  <c r="J1832"/>
  <c r="I1832"/>
  <c r="K1832"/>
  <c r="L1832"/>
  <c r="J1831"/>
  <c r="I1831"/>
  <c r="K1831"/>
  <c r="L1831"/>
  <c r="J1830"/>
  <c r="M1830" s="1"/>
  <c r="I1830"/>
  <c r="K1830"/>
  <c r="L1830"/>
  <c r="J1829"/>
  <c r="M1829" s="1"/>
  <c r="I1829"/>
  <c r="N1829" s="1"/>
  <c r="K1829"/>
  <c r="L1829"/>
  <c r="J1828"/>
  <c r="M1828" s="1"/>
  <c r="I1828"/>
  <c r="N1828" s="1"/>
  <c r="K1828"/>
  <c r="L1828"/>
  <c r="J1827"/>
  <c r="M1827" s="1"/>
  <c r="I1827"/>
  <c r="N1827" s="1"/>
  <c r="K1827"/>
  <c r="L1827"/>
  <c r="J1826"/>
  <c r="I1826"/>
  <c r="K1826"/>
  <c r="L1826"/>
  <c r="J1825"/>
  <c r="I1825"/>
  <c r="K1825"/>
  <c r="L1825"/>
  <c r="N1825"/>
  <c r="J1824"/>
  <c r="N1824" s="1"/>
  <c r="I1824"/>
  <c r="K1824"/>
  <c r="L1824"/>
  <c r="J1823"/>
  <c r="I1823"/>
  <c r="N1823" s="1"/>
  <c r="K1823"/>
  <c r="L1823"/>
  <c r="J1822"/>
  <c r="N1822" s="1"/>
  <c r="I1822"/>
  <c r="K1822"/>
  <c r="L1822"/>
  <c r="J1821"/>
  <c r="M1821" s="1"/>
  <c r="I1821"/>
  <c r="K1821"/>
  <c r="N1821" s="1"/>
  <c r="L1821"/>
  <c r="J1820"/>
  <c r="M1820" s="1"/>
  <c r="I1820"/>
  <c r="K1820"/>
  <c r="L1820"/>
  <c r="J1819"/>
  <c r="N1819" s="1"/>
  <c r="I1819"/>
  <c r="K1819"/>
  <c r="L1819"/>
  <c r="J1818"/>
  <c r="I1818"/>
  <c r="K1818"/>
  <c r="L1818"/>
  <c r="J1817"/>
  <c r="I1817"/>
  <c r="N1817" s="1"/>
  <c r="K1817"/>
  <c r="L1817"/>
  <c r="J1816"/>
  <c r="N1816" s="1"/>
  <c r="I1816"/>
  <c r="K1816"/>
  <c r="L1816"/>
  <c r="J1815"/>
  <c r="I1815"/>
  <c r="K1815"/>
  <c r="L1815"/>
  <c r="N1815"/>
  <c r="J1814"/>
  <c r="I1814"/>
  <c r="K1814"/>
  <c r="L1814"/>
  <c r="J1813"/>
  <c r="I1813"/>
  <c r="K1813"/>
  <c r="L1813"/>
  <c r="J1812"/>
  <c r="I1812"/>
  <c r="K1812"/>
  <c r="L1812"/>
  <c r="N1812" s="1"/>
  <c r="J1811"/>
  <c r="I1811"/>
  <c r="K1811"/>
  <c r="L1811"/>
  <c r="J1810"/>
  <c r="I1810"/>
  <c r="K1810"/>
  <c r="L1810"/>
  <c r="J1809"/>
  <c r="N1809" s="1"/>
  <c r="I1809"/>
  <c r="K1809"/>
  <c r="L1809"/>
  <c r="J1808"/>
  <c r="I1808"/>
  <c r="K1808"/>
  <c r="L1808"/>
  <c r="J1807"/>
  <c r="N1807" s="1"/>
  <c r="I1807"/>
  <c r="K1807"/>
  <c r="L1807"/>
  <c r="J1806"/>
  <c r="I1806"/>
  <c r="K1806"/>
  <c r="N1806" s="1"/>
  <c r="L1806"/>
  <c r="J1805"/>
  <c r="N1805" s="1"/>
  <c r="I1805"/>
  <c r="K1805"/>
  <c r="L1805"/>
  <c r="J1804"/>
  <c r="N1804" s="1"/>
  <c r="I1804"/>
  <c r="K1804"/>
  <c r="L1804"/>
  <c r="J1803"/>
  <c r="N1803" s="1"/>
  <c r="I1803"/>
  <c r="K1803"/>
  <c r="L1803"/>
  <c r="J1802"/>
  <c r="I1802"/>
  <c r="K1802"/>
  <c r="L1802"/>
  <c r="J1801"/>
  <c r="N1801" s="1"/>
  <c r="I1801"/>
  <c r="K1801"/>
  <c r="L1801"/>
  <c r="J1800"/>
  <c r="I1800"/>
  <c r="N1800" s="1"/>
  <c r="K1800"/>
  <c r="L1800"/>
  <c r="J1799"/>
  <c r="I1799"/>
  <c r="K1799"/>
  <c r="L1799"/>
  <c r="J1798"/>
  <c r="M1798" s="1"/>
  <c r="I1798"/>
  <c r="N1798" s="1"/>
  <c r="K1798"/>
  <c r="L1798"/>
  <c r="J1797"/>
  <c r="M1797" s="1"/>
  <c r="I1797"/>
  <c r="K1797"/>
  <c r="L1797"/>
  <c r="J1796"/>
  <c r="M1796" s="1"/>
  <c r="I1796"/>
  <c r="K1796"/>
  <c r="L1796"/>
  <c r="J1795"/>
  <c r="I1795"/>
  <c r="N1795" s="1"/>
  <c r="K1795"/>
  <c r="L1795"/>
  <c r="J1794"/>
  <c r="I1794"/>
  <c r="K1794"/>
  <c r="L1794"/>
  <c r="J1793"/>
  <c r="N1793" s="1"/>
  <c r="I1793"/>
  <c r="K1793"/>
  <c r="L1793"/>
  <c r="J1792"/>
  <c r="N1792" s="1"/>
  <c r="I1792"/>
  <c r="K1792"/>
  <c r="L1792"/>
  <c r="J1791"/>
  <c r="M1791" s="1"/>
  <c r="I1791"/>
  <c r="K1791"/>
  <c r="L1791"/>
  <c r="J1790"/>
  <c r="N1790" s="1"/>
  <c r="I1790"/>
  <c r="K1790"/>
  <c r="L1790"/>
  <c r="J1789"/>
  <c r="I1789"/>
  <c r="K1789"/>
  <c r="N1789" s="1"/>
  <c r="L1789"/>
  <c r="J1788"/>
  <c r="M1788" s="1"/>
  <c r="I1788"/>
  <c r="K1788"/>
  <c r="L1788"/>
  <c r="J1787"/>
  <c r="N1787" s="1"/>
  <c r="I1787"/>
  <c r="K1787"/>
  <c r="L1787"/>
  <c r="J1786"/>
  <c r="I1786"/>
  <c r="N1786" s="1"/>
  <c r="K1786"/>
  <c r="L1786"/>
  <c r="J1785"/>
  <c r="I1785"/>
  <c r="N1785" s="1"/>
  <c r="K1785"/>
  <c r="L1785"/>
  <c r="J1784"/>
  <c r="M1784" s="1"/>
  <c r="I1784"/>
  <c r="K1784"/>
  <c r="L1784"/>
  <c r="J1783"/>
  <c r="N1783" s="1"/>
  <c r="I1783"/>
  <c r="K1783"/>
  <c r="L1783"/>
  <c r="J1782"/>
  <c r="I1782"/>
  <c r="N1782" s="1"/>
  <c r="K1782"/>
  <c r="L1782"/>
  <c r="J1781"/>
  <c r="N1781" s="1"/>
  <c r="I1781"/>
  <c r="K1781"/>
  <c r="L1781"/>
  <c r="J1780"/>
  <c r="I1780"/>
  <c r="K1780"/>
  <c r="L1780"/>
  <c r="J1779"/>
  <c r="I1779"/>
  <c r="N1779" s="1"/>
  <c r="K1779"/>
  <c r="L1779"/>
  <c r="J1778"/>
  <c r="N1778" s="1"/>
  <c r="I1778"/>
  <c r="K1778"/>
  <c r="L1778"/>
  <c r="J1777"/>
  <c r="I1777"/>
  <c r="K1777"/>
  <c r="L1777"/>
  <c r="N1777"/>
  <c r="J1776"/>
  <c r="I1776"/>
  <c r="K1776"/>
  <c r="L1776"/>
  <c r="J1775"/>
  <c r="I1775"/>
  <c r="K1775"/>
  <c r="L1775"/>
  <c r="N1775"/>
  <c r="J1774"/>
  <c r="I1774"/>
  <c r="K1774"/>
  <c r="N1774" s="1"/>
  <c r="L1774"/>
  <c r="J1773"/>
  <c r="N1773" s="1"/>
  <c r="I1773"/>
  <c r="K1773"/>
  <c r="L1773"/>
  <c r="J1772"/>
  <c r="N1772" s="1"/>
  <c r="I1772"/>
  <c r="K1772"/>
  <c r="L1772"/>
  <c r="J1771"/>
  <c r="N1771" s="1"/>
  <c r="I1771"/>
  <c r="K1771"/>
  <c r="L1771"/>
  <c r="J1770"/>
  <c r="I1770"/>
  <c r="K1770"/>
  <c r="L1770"/>
  <c r="J1769"/>
  <c r="N1769" s="1"/>
  <c r="I1769"/>
  <c r="K1769"/>
  <c r="L1769"/>
  <c r="J1768"/>
  <c r="M1768" s="1"/>
  <c r="I1768"/>
  <c r="N1768" s="1"/>
  <c r="K1768"/>
  <c r="L1768"/>
  <c r="J1767"/>
  <c r="I1767"/>
  <c r="K1767"/>
  <c r="M1767" s="1"/>
  <c r="L1767"/>
  <c r="J1766"/>
  <c r="M1766" s="1"/>
  <c r="I1766"/>
  <c r="N1766" s="1"/>
  <c r="K1766"/>
  <c r="L1766"/>
  <c r="J1765"/>
  <c r="I1765"/>
  <c r="K1765"/>
  <c r="L1765"/>
  <c r="J1764"/>
  <c r="I1764"/>
  <c r="K1764"/>
  <c r="L1764"/>
  <c r="J1763"/>
  <c r="I1763"/>
  <c r="K1763"/>
  <c r="L1763"/>
  <c r="J1762"/>
  <c r="I1762"/>
  <c r="K1762"/>
  <c r="L1762"/>
  <c r="J1761"/>
  <c r="M1761" s="1"/>
  <c r="I1761"/>
  <c r="K1761"/>
  <c r="L1761"/>
  <c r="J1760"/>
  <c r="N1760" s="1"/>
  <c r="I1760"/>
  <c r="K1760"/>
  <c r="L1760"/>
  <c r="J1759"/>
  <c r="M1759" s="1"/>
  <c r="I1759"/>
  <c r="N1759" s="1"/>
  <c r="K1759"/>
  <c r="L1759"/>
  <c r="J1758"/>
  <c r="N1758" s="1"/>
  <c r="I1758"/>
  <c r="K1758"/>
  <c r="L1758"/>
  <c r="J1757"/>
  <c r="I1757"/>
  <c r="K1757"/>
  <c r="N1757" s="1"/>
  <c r="L1757"/>
  <c r="J1756"/>
  <c r="I1756"/>
  <c r="K1756"/>
  <c r="N1756" s="1"/>
  <c r="L1756"/>
  <c r="J1755"/>
  <c r="N1755" s="1"/>
  <c r="I1755"/>
  <c r="K1755"/>
  <c r="L1755"/>
  <c r="J1754"/>
  <c r="I1754"/>
  <c r="N1754" s="1"/>
  <c r="K1754"/>
  <c r="L1754"/>
  <c r="J1753"/>
  <c r="M1753" s="1"/>
  <c r="I1753"/>
  <c r="K1753"/>
  <c r="L1753"/>
  <c r="J1752"/>
  <c r="N1752" s="1"/>
  <c r="I1752"/>
  <c r="K1752"/>
  <c r="L1752"/>
  <c r="J1751"/>
  <c r="N1751" s="1"/>
  <c r="I1751"/>
  <c r="K1751"/>
  <c r="L1751"/>
  <c r="J1750"/>
  <c r="I1750"/>
  <c r="K1750"/>
  <c r="L1750"/>
  <c r="J1749"/>
  <c r="N1749" s="1"/>
  <c r="I1749"/>
  <c r="K1749"/>
  <c r="L1749"/>
  <c r="J1748"/>
  <c r="I1748"/>
  <c r="K1748"/>
  <c r="L1748"/>
  <c r="N1748" s="1"/>
  <c r="J1747"/>
  <c r="I1747"/>
  <c r="N1747" s="1"/>
  <c r="K1747"/>
  <c r="L1747"/>
  <c r="J1746"/>
  <c r="M1746" s="1"/>
  <c r="I1746"/>
  <c r="K1746"/>
  <c r="L1746"/>
  <c r="J1745"/>
  <c r="I1745"/>
  <c r="K1745"/>
  <c r="L1745"/>
  <c r="N1745"/>
  <c r="J1744"/>
  <c r="I1744"/>
  <c r="N1744" s="1"/>
  <c r="K1744"/>
  <c r="L1744"/>
  <c r="J1743"/>
  <c r="N1743" s="1"/>
  <c r="I1743"/>
  <c r="K1743"/>
  <c r="L1743"/>
  <c r="J1742"/>
  <c r="I1742"/>
  <c r="K1742"/>
  <c r="N1742" s="1"/>
  <c r="L1742"/>
  <c r="J1741"/>
  <c r="N1741" s="1"/>
  <c r="I1741"/>
  <c r="K1741"/>
  <c r="L1741"/>
  <c r="J1740"/>
  <c r="N1740" s="1"/>
  <c r="I1740"/>
  <c r="K1740"/>
  <c r="L1740"/>
  <c r="J1739"/>
  <c r="I1739"/>
  <c r="K1739"/>
  <c r="L1739"/>
  <c r="N1739"/>
  <c r="J1738"/>
  <c r="I1738"/>
  <c r="K1738"/>
  <c r="L1738"/>
  <c r="J1737"/>
  <c r="N1737" s="1"/>
  <c r="I1737"/>
  <c r="K1737"/>
  <c r="L1737"/>
  <c r="J1736"/>
  <c r="I1736"/>
  <c r="K1736"/>
  <c r="L1736"/>
  <c r="J1735"/>
  <c r="I1735"/>
  <c r="K1735"/>
  <c r="L1735"/>
  <c r="J1734"/>
  <c r="I1734"/>
  <c r="N1734" s="1"/>
  <c r="K1734"/>
  <c r="L1734"/>
  <c r="J1733"/>
  <c r="I1733"/>
  <c r="K1733"/>
  <c r="L1733"/>
  <c r="J1732"/>
  <c r="I1732"/>
  <c r="K1732"/>
  <c r="L1732"/>
  <c r="J1731"/>
  <c r="I1731"/>
  <c r="N1731" s="1"/>
  <c r="K1731"/>
  <c r="L1731"/>
  <c r="J1730"/>
  <c r="M1730" s="1"/>
  <c r="I1730"/>
  <c r="K1730"/>
  <c r="L1730"/>
  <c r="J1729"/>
  <c r="M1729" s="1"/>
  <c r="I1729"/>
  <c r="K1729"/>
  <c r="L1729"/>
  <c r="N1729"/>
  <c r="J1728"/>
  <c r="N1728" s="1"/>
  <c r="I1728"/>
  <c r="K1728"/>
  <c r="L1728"/>
  <c r="J1727"/>
  <c r="M1727" s="1"/>
  <c r="I1727"/>
  <c r="K1727"/>
  <c r="L1727"/>
  <c r="J1726"/>
  <c r="N1726" s="1"/>
  <c r="I1726"/>
  <c r="K1726"/>
  <c r="L1726"/>
  <c r="J1725"/>
  <c r="I1725"/>
  <c r="K1725"/>
  <c r="L1725"/>
  <c r="J1724"/>
  <c r="I1724"/>
  <c r="K1724"/>
  <c r="N1724" s="1"/>
  <c r="L1724"/>
  <c r="J1723"/>
  <c r="N1723" s="1"/>
  <c r="I1723"/>
  <c r="K1723"/>
  <c r="L1723"/>
  <c r="J1722"/>
  <c r="M1722" s="1"/>
  <c r="I1722"/>
  <c r="K1722"/>
  <c r="L1722"/>
  <c r="J1721"/>
  <c r="M1721" s="1"/>
  <c r="I1721"/>
  <c r="K1721"/>
  <c r="L1721"/>
  <c r="J1720"/>
  <c r="N1720" s="1"/>
  <c r="I1720"/>
  <c r="K1720"/>
  <c r="L1720"/>
  <c r="J1719"/>
  <c r="N1719" s="1"/>
  <c r="I1719"/>
  <c r="K1719"/>
  <c r="L1719"/>
  <c r="J1718"/>
  <c r="I1718"/>
  <c r="N1718" s="1"/>
  <c r="K1718"/>
  <c r="L1718"/>
  <c r="J1717"/>
  <c r="I1717"/>
  <c r="N1717" s="1"/>
  <c r="K1717"/>
  <c r="L1717"/>
  <c r="J1716"/>
  <c r="I1716"/>
  <c r="K1716"/>
  <c r="L1716"/>
  <c r="N1716" s="1"/>
  <c r="J1715"/>
  <c r="I1715"/>
  <c r="K1715"/>
  <c r="L1715"/>
  <c r="J1714"/>
  <c r="I1714"/>
  <c r="K1714"/>
  <c r="L1714"/>
  <c r="J1713"/>
  <c r="I1713"/>
  <c r="K1713"/>
  <c r="L1713"/>
  <c r="N1713"/>
  <c r="J1712"/>
  <c r="I1712"/>
  <c r="K1712"/>
  <c r="L1712"/>
  <c r="J1711"/>
  <c r="I1711"/>
  <c r="K1711"/>
  <c r="L1711"/>
  <c r="N1711"/>
  <c r="J1710"/>
  <c r="I1710"/>
  <c r="K1710"/>
  <c r="N1710" s="1"/>
  <c r="L1710"/>
  <c r="J1709"/>
  <c r="N1709" s="1"/>
  <c r="I1709"/>
  <c r="K1709"/>
  <c r="L1709"/>
  <c r="J1708"/>
  <c r="N1708" s="1"/>
  <c r="I1708"/>
  <c r="K1708"/>
  <c r="L1708"/>
  <c r="J1707"/>
  <c r="I1707"/>
  <c r="K1707"/>
  <c r="L1707"/>
  <c r="N1707"/>
  <c r="J1706"/>
  <c r="I1706"/>
  <c r="N1706" s="1"/>
  <c r="K1706"/>
  <c r="L1706"/>
  <c r="J1705"/>
  <c r="N1705" s="1"/>
  <c r="I1705"/>
  <c r="K1705"/>
  <c r="L1705"/>
  <c r="J1704"/>
  <c r="I1704"/>
  <c r="K1704"/>
  <c r="L1704"/>
  <c r="J1703"/>
  <c r="I1703"/>
  <c r="K1703"/>
  <c r="M1703" s="1"/>
  <c r="L1703"/>
  <c r="J1702"/>
  <c r="I1702"/>
  <c r="K1702"/>
  <c r="L1702"/>
  <c r="J1701"/>
  <c r="I1701"/>
  <c r="K1701"/>
  <c r="L1701"/>
  <c r="J1700"/>
  <c r="M1700" s="1"/>
  <c r="I1700"/>
  <c r="K1700"/>
  <c r="L1700"/>
  <c r="J1699"/>
  <c r="M1699" s="1"/>
  <c r="I1699"/>
  <c r="N1699" s="1"/>
  <c r="K1699"/>
  <c r="L1699"/>
  <c r="J1698"/>
  <c r="M1698" s="1"/>
  <c r="I1698"/>
  <c r="N1698" s="1"/>
  <c r="K1698"/>
  <c r="L1698"/>
  <c r="J1697"/>
  <c r="M1697" s="1"/>
  <c r="I1697"/>
  <c r="K1697"/>
  <c r="L1697"/>
  <c r="J1696"/>
  <c r="N1696" s="1"/>
  <c r="I1696"/>
  <c r="K1696"/>
  <c r="L1696"/>
  <c r="J1695"/>
  <c r="I1695"/>
  <c r="N1695" s="1"/>
  <c r="K1695"/>
  <c r="L1695"/>
  <c r="J1694"/>
  <c r="N1694" s="1"/>
  <c r="I1694"/>
  <c r="K1694"/>
  <c r="L1694"/>
  <c r="J1693"/>
  <c r="I1693"/>
  <c r="K1693"/>
  <c r="N1693" s="1"/>
  <c r="L1693"/>
  <c r="J1692"/>
  <c r="M1692" s="1"/>
  <c r="I1692"/>
  <c r="K1692"/>
  <c r="L1692"/>
  <c r="J1691"/>
  <c r="N1691" s="1"/>
  <c r="I1691"/>
  <c r="K1691"/>
  <c r="L1691"/>
  <c r="J1690"/>
  <c r="I1690"/>
  <c r="N1690" s="1"/>
  <c r="K1690"/>
  <c r="L1690"/>
  <c r="J1689"/>
  <c r="M1689" s="1"/>
  <c r="I1689"/>
  <c r="N1689" s="1"/>
  <c r="K1689"/>
  <c r="L1689"/>
  <c r="J1688"/>
  <c r="N1688" s="1"/>
  <c r="I1688"/>
  <c r="K1688"/>
  <c r="L1688"/>
  <c r="J1684"/>
  <c r="N1684" s="1"/>
  <c r="I1684"/>
  <c r="K1684"/>
  <c r="L1684"/>
  <c r="J1683"/>
  <c r="I1683"/>
  <c r="N1683" s="1"/>
  <c r="K1683"/>
  <c r="L1683"/>
  <c r="J1682"/>
  <c r="N1682" s="1"/>
  <c r="I1682"/>
  <c r="K1682"/>
  <c r="L1682"/>
  <c r="J1681"/>
  <c r="I1681"/>
  <c r="K1681"/>
  <c r="L1681"/>
  <c r="J1680"/>
  <c r="I1680"/>
  <c r="K1680"/>
  <c r="L1680"/>
  <c r="J1679"/>
  <c r="I1679"/>
  <c r="K1679"/>
  <c r="L1679"/>
  <c r="J1678"/>
  <c r="N1678" s="1"/>
  <c r="I1678"/>
  <c r="K1678"/>
  <c r="L1678"/>
  <c r="J1677"/>
  <c r="I1677"/>
  <c r="N1677" s="1"/>
  <c r="K1677"/>
  <c r="L1677"/>
  <c r="J1676"/>
  <c r="N1676" s="1"/>
  <c r="I1676"/>
  <c r="K1676"/>
  <c r="L1676"/>
  <c r="J1675"/>
  <c r="I1675"/>
  <c r="K1675"/>
  <c r="N1675" s="1"/>
  <c r="L1675"/>
  <c r="J1674"/>
  <c r="N1674" s="1"/>
  <c r="I1674"/>
  <c r="K1674"/>
  <c r="L1674"/>
  <c r="J1673"/>
  <c r="N1673" s="1"/>
  <c r="I1673"/>
  <c r="K1673"/>
  <c r="L1673"/>
  <c r="J1672"/>
  <c r="I1672"/>
  <c r="K1672"/>
  <c r="L1672"/>
  <c r="N1672"/>
  <c r="J1671"/>
  <c r="I1671"/>
  <c r="K1671"/>
  <c r="L1671"/>
  <c r="J1670"/>
  <c r="N1670" s="1"/>
  <c r="I1670"/>
  <c r="K1670"/>
  <c r="L1670"/>
  <c r="J1669"/>
  <c r="I1669"/>
  <c r="K1669"/>
  <c r="L1669"/>
  <c r="J1668"/>
  <c r="I1668"/>
  <c r="K1668"/>
  <c r="L1668"/>
  <c r="J1667"/>
  <c r="I1667"/>
  <c r="N1667" s="1"/>
  <c r="K1667"/>
  <c r="L1667"/>
  <c r="J1666"/>
  <c r="I1666"/>
  <c r="K1666"/>
  <c r="L1666"/>
  <c r="J1665"/>
  <c r="M1665" s="1"/>
  <c r="I1665"/>
  <c r="N1665" s="1"/>
  <c r="K1665"/>
  <c r="L1665"/>
  <c r="J1664"/>
  <c r="M1664" s="1"/>
  <c r="I1664"/>
  <c r="K1664"/>
  <c r="L1664"/>
  <c r="J1663"/>
  <c r="M1663" s="1"/>
  <c r="I1663"/>
  <c r="K1663"/>
  <c r="L1663"/>
  <c r="J1662"/>
  <c r="I1662"/>
  <c r="K1662"/>
  <c r="L1662"/>
  <c r="N1662"/>
  <c r="J1661"/>
  <c r="N1661" s="1"/>
  <c r="I1661"/>
  <c r="K1661"/>
  <c r="L1661"/>
  <c r="J1660"/>
  <c r="I1660"/>
  <c r="N1660" s="1"/>
  <c r="K1660"/>
  <c r="L1660"/>
  <c r="J1659"/>
  <c r="N1659" s="1"/>
  <c r="I1659"/>
  <c r="K1659"/>
  <c r="L1659"/>
  <c r="J1658"/>
  <c r="M1658" s="1"/>
  <c r="I1658"/>
  <c r="K1658"/>
  <c r="N1658" s="1"/>
  <c r="L1658"/>
  <c r="J1657"/>
  <c r="M1657" s="1"/>
  <c r="I1657"/>
  <c r="K1657"/>
  <c r="L1657"/>
  <c r="J1656"/>
  <c r="N1656" s="1"/>
  <c r="I1656"/>
  <c r="K1656"/>
  <c r="L1656"/>
  <c r="J1655"/>
  <c r="M1655" s="1"/>
  <c r="I1655"/>
  <c r="K1655"/>
  <c r="L1655"/>
  <c r="J1654"/>
  <c r="I1654"/>
  <c r="K1654"/>
  <c r="L1654"/>
  <c r="J1653"/>
  <c r="N1653" s="1"/>
  <c r="I1653"/>
  <c r="K1653"/>
  <c r="L1653"/>
  <c r="J1652"/>
  <c r="I1652"/>
  <c r="K1652"/>
  <c r="L1652"/>
  <c r="N1652"/>
  <c r="J1651"/>
  <c r="M1651" s="1"/>
  <c r="I1651"/>
  <c r="K1651"/>
  <c r="L1651"/>
  <c r="J1650"/>
  <c r="N1650" s="1"/>
  <c r="I1650"/>
  <c r="K1650"/>
  <c r="L1650"/>
  <c r="J1649"/>
  <c r="I1649"/>
  <c r="K1649"/>
  <c r="L1649"/>
  <c r="J1648"/>
  <c r="I1648"/>
  <c r="N1648" s="1"/>
  <c r="K1648"/>
  <c r="L1648"/>
  <c r="J1647"/>
  <c r="I1647"/>
  <c r="K1647"/>
  <c r="L1647"/>
  <c r="J1646"/>
  <c r="I1646"/>
  <c r="K1646"/>
  <c r="L1646"/>
  <c r="N1646"/>
  <c r="J1645"/>
  <c r="I1645"/>
  <c r="K1645"/>
  <c r="L1645"/>
  <c r="J1644"/>
  <c r="I1644"/>
  <c r="K1644"/>
  <c r="L1644"/>
  <c r="N1644"/>
  <c r="J1643"/>
  <c r="I1643"/>
  <c r="K1643"/>
  <c r="N1643" s="1"/>
  <c r="L1643"/>
  <c r="J1642"/>
  <c r="N1642" s="1"/>
  <c r="I1642"/>
  <c r="K1642"/>
  <c r="L1642"/>
  <c r="J1641"/>
  <c r="N1641" s="1"/>
  <c r="I1641"/>
  <c r="K1641"/>
  <c r="L1641"/>
  <c r="J1640"/>
  <c r="N1640" s="1"/>
  <c r="I1640"/>
  <c r="K1640"/>
  <c r="L1640"/>
  <c r="J1639"/>
  <c r="I1639"/>
  <c r="K1639"/>
  <c r="L1639"/>
  <c r="J1638"/>
  <c r="N1638" s="1"/>
  <c r="I1638"/>
  <c r="K1638"/>
  <c r="L1638"/>
  <c r="J1637"/>
  <c r="I1637"/>
  <c r="K1637"/>
  <c r="L1637"/>
  <c r="J1636"/>
  <c r="I1636"/>
  <c r="K1636"/>
  <c r="L1636"/>
  <c r="J1635"/>
  <c r="I1635"/>
  <c r="N1635" s="1"/>
  <c r="K1635"/>
  <c r="L1635"/>
  <c r="J1634"/>
  <c r="I1634"/>
  <c r="N1634" s="1"/>
  <c r="K1634"/>
  <c r="L1634"/>
  <c r="J1633"/>
  <c r="I1633"/>
  <c r="N1633" s="1"/>
  <c r="K1633"/>
  <c r="L1633"/>
  <c r="J1632"/>
  <c r="I1632"/>
  <c r="K1632"/>
  <c r="L1632"/>
  <c r="J1631"/>
  <c r="I1631"/>
  <c r="K1631"/>
  <c r="L1631"/>
  <c r="J1630"/>
  <c r="N1630" s="1"/>
  <c r="I1630"/>
  <c r="K1630"/>
  <c r="L1630"/>
  <c r="J1629"/>
  <c r="N1629" s="1"/>
  <c r="I1629"/>
  <c r="K1629"/>
  <c r="L1629"/>
  <c r="J1628"/>
  <c r="M1628" s="1"/>
  <c r="I1628"/>
  <c r="K1628"/>
  <c r="L1628"/>
  <c r="J1627"/>
  <c r="N1627" s="1"/>
  <c r="I1627"/>
  <c r="K1627"/>
  <c r="L1627"/>
  <c r="J1626"/>
  <c r="M1626" s="1"/>
  <c r="I1626"/>
  <c r="K1626"/>
  <c r="L1626"/>
  <c r="J1625"/>
  <c r="M1625" s="1"/>
  <c r="I1625"/>
  <c r="K1625"/>
  <c r="L1625"/>
  <c r="J1624"/>
  <c r="N1624" s="1"/>
  <c r="I1624"/>
  <c r="K1624"/>
  <c r="L1624"/>
  <c r="J1623"/>
  <c r="I1623"/>
  <c r="N1623" s="1"/>
  <c r="K1623"/>
  <c r="L1623"/>
  <c r="J1622"/>
  <c r="I1622"/>
  <c r="N1622" s="1"/>
  <c r="K1622"/>
  <c r="L1622"/>
  <c r="J1621"/>
  <c r="I1621"/>
  <c r="K1621"/>
  <c r="L1621"/>
  <c r="N1621"/>
  <c r="J1620"/>
  <c r="M1620" s="1"/>
  <c r="I1620"/>
  <c r="K1620"/>
  <c r="L1620"/>
  <c r="J1619"/>
  <c r="M1619" s="1"/>
  <c r="I1619"/>
  <c r="K1619"/>
  <c r="L1619"/>
  <c r="J1618"/>
  <c r="N1618" s="1"/>
  <c r="I1618"/>
  <c r="K1618"/>
  <c r="L1618"/>
  <c r="J1617"/>
  <c r="I1617"/>
  <c r="K1617"/>
  <c r="L1617"/>
  <c r="J1616"/>
  <c r="I1616"/>
  <c r="K1616"/>
  <c r="L1616"/>
  <c r="J1615"/>
  <c r="I1615"/>
  <c r="N1615" s="1"/>
  <c r="K1615"/>
  <c r="L1615"/>
  <c r="J1614"/>
  <c r="I1614"/>
  <c r="K1614"/>
  <c r="L1614"/>
  <c r="N1614"/>
  <c r="J1613"/>
  <c r="M1613" s="1"/>
  <c r="I1613"/>
  <c r="K1613"/>
  <c r="L1613"/>
  <c r="J1612"/>
  <c r="I1612"/>
  <c r="K1612"/>
  <c r="L1612"/>
  <c r="N1612"/>
  <c r="J1611"/>
  <c r="I1611"/>
  <c r="K1611"/>
  <c r="N1611" s="1"/>
  <c r="L1611"/>
  <c r="J1610"/>
  <c r="N1610" s="1"/>
  <c r="I1610"/>
  <c r="K1610"/>
  <c r="L1610"/>
  <c r="J1609"/>
  <c r="N1609" s="1"/>
  <c r="I1609"/>
  <c r="K1609"/>
  <c r="L1609"/>
  <c r="J1608"/>
  <c r="I1608"/>
  <c r="K1608"/>
  <c r="L1608"/>
  <c r="N1608"/>
  <c r="J1607"/>
  <c r="I1607"/>
  <c r="K1607"/>
  <c r="L1607"/>
  <c r="J1606"/>
  <c r="N1606" s="1"/>
  <c r="I1606"/>
  <c r="K1606"/>
  <c r="L1606"/>
  <c r="J1605"/>
  <c r="I1605"/>
  <c r="K1605"/>
  <c r="L1605"/>
  <c r="J1604"/>
  <c r="I1604"/>
  <c r="K1604"/>
  <c r="M1604" s="1"/>
  <c r="L1604"/>
  <c r="J1603"/>
  <c r="I1603"/>
  <c r="K1603"/>
  <c r="L1603"/>
  <c r="J1602"/>
  <c r="I1602"/>
  <c r="K1602"/>
  <c r="L1602"/>
  <c r="J1601"/>
  <c r="I1601"/>
  <c r="N1601" s="1"/>
  <c r="K1601"/>
  <c r="L1601"/>
  <c r="J1600"/>
  <c r="I1600"/>
  <c r="K1600"/>
  <c r="L1600"/>
  <c r="J1599"/>
  <c r="I1599"/>
  <c r="K1599"/>
  <c r="L1599"/>
  <c r="J1598"/>
  <c r="I1598"/>
  <c r="K1598"/>
  <c r="L1598"/>
  <c r="N1598"/>
  <c r="J1597"/>
  <c r="N1597" s="1"/>
  <c r="I1597"/>
  <c r="K1597"/>
  <c r="L1597"/>
  <c r="J1596"/>
  <c r="M1596" s="1"/>
  <c r="I1596"/>
  <c r="K1596"/>
  <c r="L1596"/>
  <c r="J1595"/>
  <c r="N1595" s="1"/>
  <c r="I1595"/>
  <c r="K1595"/>
  <c r="L1595"/>
  <c r="J1594"/>
  <c r="M1594" s="1"/>
  <c r="I1594"/>
  <c r="K1594"/>
  <c r="L1594"/>
  <c r="J1593"/>
  <c r="I1593"/>
  <c r="K1593"/>
  <c r="L1593"/>
  <c r="J1592"/>
  <c r="N1592" s="1"/>
  <c r="I1592"/>
  <c r="K1592"/>
  <c r="L1592"/>
  <c r="J1591"/>
  <c r="I1591"/>
  <c r="N1591" s="1"/>
  <c r="K1591"/>
  <c r="L1591"/>
  <c r="J1590"/>
  <c r="M1590" s="1"/>
  <c r="I1590"/>
  <c r="K1590"/>
  <c r="L1590"/>
  <c r="J1589"/>
  <c r="M1589" s="1"/>
  <c r="I1589"/>
  <c r="K1589"/>
  <c r="L1589"/>
  <c r="N1589"/>
  <c r="J1588"/>
  <c r="M1588" s="1"/>
  <c r="I1588"/>
  <c r="K1588"/>
  <c r="L1588"/>
  <c r="J1587"/>
  <c r="M1587" s="1"/>
  <c r="I1587"/>
  <c r="N1587" s="1"/>
  <c r="K1587"/>
  <c r="L1587"/>
  <c r="J1586"/>
  <c r="N1586" s="1"/>
  <c r="I1586"/>
  <c r="K1586"/>
  <c r="L1586"/>
  <c r="J1585"/>
  <c r="I1585"/>
  <c r="K1585"/>
  <c r="L1585"/>
  <c r="N1585" s="1"/>
  <c r="J1584"/>
  <c r="I1584"/>
  <c r="N1584" s="1"/>
  <c r="K1584"/>
  <c r="L1584"/>
  <c r="J1583"/>
  <c r="I1583"/>
  <c r="N1583" s="1"/>
  <c r="K1583"/>
  <c r="L1583"/>
  <c r="J1582"/>
  <c r="N1582" s="1"/>
  <c r="I1582"/>
  <c r="K1582"/>
  <c r="L1582"/>
  <c r="J1581"/>
  <c r="I1581"/>
  <c r="N1581" s="1"/>
  <c r="K1581"/>
  <c r="L1581"/>
  <c r="J1580"/>
  <c r="N1580" s="1"/>
  <c r="I1580"/>
  <c r="K1580"/>
  <c r="L1580"/>
  <c r="J1579"/>
  <c r="I1579"/>
  <c r="K1579"/>
  <c r="L1579"/>
  <c r="J1578"/>
  <c r="N1578" s="1"/>
  <c r="I1578"/>
  <c r="K1578"/>
  <c r="L1578"/>
  <c r="J1577"/>
  <c r="N1577" s="1"/>
  <c r="I1577"/>
  <c r="K1577"/>
  <c r="L1577"/>
  <c r="J1576"/>
  <c r="I1576"/>
  <c r="K1576"/>
  <c r="L1576"/>
  <c r="N1576"/>
  <c r="J1575"/>
  <c r="M1575" s="1"/>
  <c r="I1575"/>
  <c r="K1575"/>
  <c r="L1575"/>
  <c r="J1574"/>
  <c r="N1574" s="1"/>
  <c r="I1574"/>
  <c r="K1574"/>
  <c r="L1574"/>
  <c r="J1573"/>
  <c r="I1573"/>
  <c r="N1573" s="1"/>
  <c r="K1573"/>
  <c r="L1573"/>
  <c r="J1572"/>
  <c r="I1572"/>
  <c r="K1572"/>
  <c r="M1572" s="1"/>
  <c r="L1572"/>
  <c r="J1571"/>
  <c r="I1571"/>
  <c r="K1571"/>
  <c r="L1571"/>
  <c r="J1570"/>
  <c r="I1570"/>
  <c r="N1570" s="1"/>
  <c r="K1570"/>
  <c r="L1570"/>
  <c r="J1569"/>
  <c r="I1569"/>
  <c r="K1569"/>
  <c r="L1569"/>
  <c r="J1568"/>
  <c r="I1568"/>
  <c r="K1568"/>
  <c r="L1568"/>
  <c r="J1567"/>
  <c r="I1567"/>
  <c r="K1567"/>
  <c r="L1567"/>
  <c r="J1566"/>
  <c r="M1566" s="1"/>
  <c r="I1566"/>
  <c r="K1566"/>
  <c r="L1566"/>
  <c r="J1565"/>
  <c r="N1565" s="1"/>
  <c r="I1565"/>
  <c r="K1565"/>
  <c r="L1565"/>
  <c r="J1564"/>
  <c r="M1564" s="1"/>
  <c r="I1564"/>
  <c r="N1564" s="1"/>
  <c r="K1564"/>
  <c r="L1564"/>
  <c r="J1563"/>
  <c r="N1563" s="1"/>
  <c r="I1563"/>
  <c r="K1563"/>
  <c r="L1563"/>
  <c r="J1562"/>
  <c r="I1562"/>
  <c r="K1562"/>
  <c r="N1562" s="1"/>
  <c r="L1562"/>
  <c r="J1561"/>
  <c r="I1561"/>
  <c r="K1561"/>
  <c r="L1561"/>
  <c r="J1560"/>
  <c r="N1560" s="1"/>
  <c r="I1560"/>
  <c r="K1560"/>
  <c r="L1560"/>
  <c r="J1559"/>
  <c r="M1559" s="1"/>
  <c r="I1559"/>
  <c r="K1559"/>
  <c r="L1559"/>
  <c r="J1558"/>
  <c r="M1558" s="1"/>
  <c r="I1558"/>
  <c r="K1558"/>
  <c r="L1558"/>
  <c r="J1557"/>
  <c r="M1557" s="1"/>
  <c r="I1557"/>
  <c r="K1557"/>
  <c r="L1557"/>
  <c r="N1557"/>
  <c r="J1556"/>
  <c r="M1556" s="1"/>
  <c r="I1556"/>
  <c r="K1556"/>
  <c r="L1556"/>
  <c r="J1555"/>
  <c r="I1555"/>
  <c r="K1555"/>
  <c r="L1555"/>
  <c r="J1554"/>
  <c r="N1554" s="1"/>
  <c r="I1554"/>
  <c r="K1554"/>
  <c r="L1554"/>
  <c r="J1553"/>
  <c r="I1553"/>
  <c r="K1553"/>
  <c r="L1553"/>
  <c r="N1553" s="1"/>
  <c r="J1552"/>
  <c r="M1552" s="1"/>
  <c r="I1552"/>
  <c r="K1552"/>
  <c r="L1552"/>
  <c r="J1551"/>
  <c r="I1551"/>
  <c r="N1551" s="1"/>
  <c r="K1551"/>
  <c r="L1551"/>
  <c r="J1550"/>
  <c r="N1550" s="1"/>
  <c r="I1550"/>
  <c r="K1550"/>
  <c r="L1550"/>
  <c r="J1549"/>
  <c r="I1549"/>
  <c r="N1549" s="1"/>
  <c r="K1549"/>
  <c r="L1549"/>
  <c r="J1548"/>
  <c r="N1548" s="1"/>
  <c r="I1548"/>
  <c r="K1548"/>
  <c r="L1548"/>
  <c r="J1547"/>
  <c r="I1547"/>
  <c r="K1547"/>
  <c r="N1547" s="1"/>
  <c r="L1547"/>
  <c r="J1546"/>
  <c r="N1546" s="1"/>
  <c r="I1546"/>
  <c r="K1546"/>
  <c r="L1546"/>
  <c r="J1545"/>
  <c r="N1545" s="1"/>
  <c r="I1545"/>
  <c r="K1545"/>
  <c r="L1545"/>
  <c r="J1544"/>
  <c r="N1544" s="1"/>
  <c r="I1544"/>
  <c r="K1544"/>
  <c r="L1544"/>
  <c r="J1543"/>
  <c r="I1543"/>
  <c r="N1543" s="1"/>
  <c r="K1543"/>
  <c r="L1543"/>
  <c r="J1542"/>
  <c r="N1542" s="1"/>
  <c r="I1542"/>
  <c r="K1542"/>
  <c r="L1542"/>
  <c r="J1541"/>
  <c r="I1541"/>
  <c r="K1541"/>
  <c r="L1541"/>
  <c r="J1540"/>
  <c r="M1540" s="1"/>
  <c r="I1540"/>
  <c r="K1540"/>
  <c r="N1540" s="1"/>
  <c r="L1540"/>
  <c r="J1539"/>
  <c r="I1539"/>
  <c r="K1539"/>
  <c r="L1539"/>
  <c r="J1538"/>
  <c r="I1538"/>
  <c r="K1538"/>
  <c r="L1538"/>
  <c r="J1537"/>
  <c r="I1537"/>
  <c r="N1537" s="1"/>
  <c r="K1537"/>
  <c r="L1537"/>
  <c r="J1536"/>
  <c r="I1536"/>
  <c r="N1536" s="1"/>
  <c r="K1536"/>
  <c r="L1536"/>
  <c r="J1535"/>
  <c r="I1535"/>
  <c r="N1535" s="1"/>
  <c r="K1535"/>
  <c r="L1535"/>
  <c r="J1534"/>
  <c r="N1534" s="1"/>
  <c r="I1534"/>
  <c r="K1534"/>
  <c r="L1534"/>
  <c r="J1533"/>
  <c r="N1533" s="1"/>
  <c r="I1533"/>
  <c r="K1533"/>
  <c r="L1533"/>
  <c r="J1532"/>
  <c r="I1532"/>
  <c r="K1532"/>
  <c r="L1532"/>
  <c r="J1531"/>
  <c r="N1531" s="1"/>
  <c r="I1531"/>
  <c r="K1531"/>
  <c r="L1531"/>
  <c r="J1530"/>
  <c r="I1530"/>
  <c r="K1530"/>
  <c r="N1530" s="1"/>
  <c r="L1530"/>
  <c r="J1529"/>
  <c r="M1529" s="1"/>
  <c r="I1529"/>
  <c r="K1529"/>
  <c r="L1529"/>
  <c r="J1528"/>
  <c r="N1528" s="1"/>
  <c r="I1528"/>
  <c r="K1528"/>
  <c r="L1528"/>
  <c r="J1527"/>
  <c r="M1527" s="1"/>
  <c r="I1527"/>
  <c r="K1527"/>
  <c r="L1527"/>
  <c r="J1526"/>
  <c r="M1526" s="1"/>
  <c r="I1526"/>
  <c r="K1526"/>
  <c r="L1526"/>
  <c r="J1525"/>
  <c r="M1525" s="1"/>
  <c r="I1525"/>
  <c r="K1525"/>
  <c r="L1525"/>
  <c r="J1524"/>
  <c r="I1524"/>
  <c r="K1524"/>
  <c r="L1524"/>
  <c r="N1524"/>
  <c r="J1523"/>
  <c r="I1523"/>
  <c r="N1523" s="1"/>
  <c r="K1523"/>
  <c r="L1523"/>
  <c r="J1522"/>
  <c r="N1522" s="1"/>
  <c r="I1522"/>
  <c r="K1522"/>
  <c r="L1522"/>
  <c r="J1521"/>
  <c r="M1521" s="1"/>
  <c r="I1521"/>
  <c r="K1521"/>
  <c r="L1521"/>
  <c r="J1520"/>
  <c r="M1520" s="1"/>
  <c r="I1520"/>
  <c r="N1520" s="1"/>
  <c r="K1520"/>
  <c r="L1520"/>
  <c r="J1519"/>
  <c r="N1519" s="1"/>
  <c r="I1519"/>
  <c r="K1519"/>
  <c r="L1519"/>
  <c r="J1518"/>
  <c r="N1518" s="1"/>
  <c r="I1518"/>
  <c r="K1518"/>
  <c r="L1518"/>
  <c r="J1517"/>
  <c r="I1517"/>
  <c r="N1517" s="1"/>
  <c r="K1517"/>
  <c r="L1517"/>
  <c r="J1516"/>
  <c r="N1516" s="1"/>
  <c r="I1516"/>
  <c r="K1516"/>
  <c r="L1516"/>
  <c r="J1515"/>
  <c r="I1515"/>
  <c r="K1515"/>
  <c r="N1515" s="1"/>
  <c r="L1515"/>
  <c r="J1514"/>
  <c r="N1514" s="1"/>
  <c r="I1514"/>
  <c r="K1514"/>
  <c r="L1514"/>
  <c r="J1513"/>
  <c r="N1513" s="1"/>
  <c r="I1513"/>
  <c r="K1513"/>
  <c r="L1513"/>
  <c r="J1512"/>
  <c r="N1512" s="1"/>
  <c r="I1512"/>
  <c r="K1512"/>
  <c r="L1512"/>
  <c r="J1511"/>
  <c r="I1511"/>
  <c r="N1511" s="1"/>
  <c r="K1511"/>
  <c r="L1511"/>
  <c r="J1510"/>
  <c r="N1510" s="1"/>
  <c r="I1510"/>
  <c r="K1510"/>
  <c r="L1510"/>
  <c r="J1509"/>
  <c r="I1509"/>
  <c r="K1509"/>
  <c r="L1509"/>
  <c r="J1508"/>
  <c r="M1508" s="1"/>
  <c r="I1508"/>
  <c r="K1508"/>
  <c r="L1508"/>
  <c r="J1507"/>
  <c r="I1507"/>
  <c r="N1507" s="1"/>
  <c r="K1507"/>
  <c r="L1507"/>
  <c r="J1506"/>
  <c r="M1506" s="1"/>
  <c r="I1506"/>
  <c r="K1506"/>
  <c r="L1506"/>
  <c r="J1505"/>
  <c r="I1505"/>
  <c r="N1505" s="1"/>
  <c r="K1505"/>
  <c r="L1505"/>
  <c r="J1504"/>
  <c r="I1504"/>
  <c r="N1504" s="1"/>
  <c r="K1504"/>
  <c r="L1504"/>
  <c r="J1503"/>
  <c r="I1503"/>
  <c r="N1503" s="1"/>
  <c r="K1503"/>
  <c r="L1503"/>
  <c r="J1502"/>
  <c r="N1502" s="1"/>
  <c r="I1502"/>
  <c r="K1502"/>
  <c r="L1502"/>
  <c r="J1500"/>
  <c r="N1500" s="1"/>
  <c r="I1500"/>
  <c r="K1500"/>
  <c r="L1500"/>
  <c r="J1499"/>
  <c r="I1499"/>
  <c r="N1499" s="1"/>
  <c r="K1499"/>
  <c r="L1499"/>
  <c r="J1498"/>
  <c r="N1498" s="1"/>
  <c r="I1498"/>
  <c r="K1498"/>
  <c r="L1498"/>
  <c r="J1497"/>
  <c r="M1497" s="1"/>
  <c r="I1497"/>
  <c r="K1497"/>
  <c r="L1497"/>
  <c r="J1496"/>
  <c r="M1496" s="1"/>
  <c r="I1496"/>
  <c r="K1496"/>
  <c r="N1496" s="1"/>
  <c r="L1496"/>
  <c r="J1495"/>
  <c r="N1495" s="1"/>
  <c r="I1495"/>
  <c r="K1495"/>
  <c r="L1495"/>
  <c r="J1494"/>
  <c r="M1494" s="1"/>
  <c r="I1494"/>
  <c r="N1494" s="1"/>
  <c r="K1494"/>
  <c r="L1494"/>
  <c r="J1493"/>
  <c r="I1493"/>
  <c r="K1493"/>
  <c r="L1493"/>
  <c r="J1492"/>
  <c r="N1492" s="1"/>
  <c r="I1492"/>
  <c r="K1492"/>
  <c r="L1492"/>
  <c r="J1491"/>
  <c r="N1491" s="1"/>
  <c r="I1491"/>
  <c r="K1491"/>
  <c r="L1491"/>
  <c r="J1490"/>
  <c r="M1490" s="1"/>
  <c r="I1490"/>
  <c r="K1490"/>
  <c r="L1490"/>
  <c r="J1489"/>
  <c r="N1489" s="1"/>
  <c r="I1489"/>
  <c r="K1489"/>
  <c r="L1489"/>
  <c r="J1488"/>
  <c r="M1488" s="1"/>
  <c r="I1488"/>
  <c r="K1488"/>
  <c r="L1488"/>
  <c r="N1488" s="1"/>
  <c r="J1487"/>
  <c r="M1487" s="1"/>
  <c r="I1487"/>
  <c r="N1487" s="1"/>
  <c r="K1487"/>
  <c r="L1487"/>
  <c r="J1486"/>
  <c r="M1486" s="1"/>
  <c r="I1486"/>
  <c r="K1486"/>
  <c r="L1486"/>
  <c r="J1485"/>
  <c r="N1485" s="1"/>
  <c r="I1485"/>
  <c r="K1485"/>
  <c r="L1485"/>
  <c r="J1484"/>
  <c r="I1484"/>
  <c r="K1484"/>
  <c r="L1484"/>
  <c r="J1483"/>
  <c r="I1483"/>
  <c r="K1483"/>
  <c r="L1483"/>
  <c r="N1483"/>
  <c r="J1482"/>
  <c r="I1482"/>
  <c r="K1482"/>
  <c r="L1482"/>
  <c r="J1481"/>
  <c r="N1481" s="1"/>
  <c r="I1481"/>
  <c r="K1481"/>
  <c r="L1481"/>
  <c r="J1480"/>
  <c r="N1480" s="1"/>
  <c r="I1480"/>
  <c r="K1480"/>
  <c r="L1480"/>
  <c r="J1479"/>
  <c r="N1479" s="1"/>
  <c r="I1479"/>
  <c r="K1479"/>
  <c r="L1479"/>
  <c r="J1478"/>
  <c r="I1478"/>
  <c r="N1478" s="1"/>
  <c r="K1478"/>
  <c r="L1478"/>
  <c r="J1477"/>
  <c r="N1477" s="1"/>
  <c r="I1477"/>
  <c r="K1477"/>
  <c r="L1477"/>
  <c r="J1476"/>
  <c r="I1476"/>
  <c r="K1476"/>
  <c r="L1476"/>
  <c r="J1475"/>
  <c r="M1475" s="1"/>
  <c r="I1475"/>
  <c r="K1475"/>
  <c r="N1475" s="1"/>
  <c r="L1475"/>
  <c r="J1474"/>
  <c r="I1474"/>
  <c r="N1474" s="1"/>
  <c r="K1474"/>
  <c r="L1474"/>
  <c r="J1473"/>
  <c r="I1473"/>
  <c r="N1473" s="1"/>
  <c r="K1473"/>
  <c r="L1473"/>
  <c r="J1472"/>
  <c r="I1472"/>
  <c r="K1472"/>
  <c r="L1472"/>
  <c r="J1471"/>
  <c r="I1471"/>
  <c r="K1471"/>
  <c r="L1471"/>
  <c r="J1470"/>
  <c r="I1470"/>
  <c r="N1470" s="1"/>
  <c r="K1470"/>
  <c r="L1470"/>
  <c r="J1469"/>
  <c r="N1469" s="1"/>
  <c r="I1469"/>
  <c r="K1469"/>
  <c r="L1469"/>
  <c r="J1468"/>
  <c r="N1468" s="1"/>
  <c r="I1468"/>
  <c r="K1468"/>
  <c r="L1468"/>
  <c r="J1467"/>
  <c r="I1467"/>
  <c r="K1467"/>
  <c r="L1467"/>
  <c r="J1466"/>
  <c r="N1466" s="1"/>
  <c r="I1466"/>
  <c r="K1466"/>
  <c r="L1466"/>
  <c r="J1465"/>
  <c r="M1465" s="1"/>
  <c r="I1465"/>
  <c r="K1465"/>
  <c r="L1465"/>
  <c r="J1464"/>
  <c r="M1464" s="1"/>
  <c r="I1464"/>
  <c r="K1464"/>
  <c r="N1464" s="1"/>
  <c r="L1464"/>
  <c r="J1463"/>
  <c r="N1463" s="1"/>
  <c r="I1463"/>
  <c r="K1463"/>
  <c r="L1463"/>
  <c r="J1462"/>
  <c r="I1462"/>
  <c r="K1462"/>
  <c r="L1462"/>
  <c r="J1461"/>
  <c r="I1461"/>
  <c r="N1461" s="1"/>
  <c r="K1461"/>
  <c r="L1461"/>
  <c r="J1460"/>
  <c r="I1460"/>
  <c r="K1460"/>
  <c r="L1460"/>
  <c r="N1460"/>
  <c r="J1459"/>
  <c r="M1459" s="1"/>
  <c r="I1459"/>
  <c r="K1459"/>
  <c r="L1459"/>
  <c r="J1458"/>
  <c r="M1458" s="1"/>
  <c r="I1458"/>
  <c r="K1458"/>
  <c r="L1458"/>
  <c r="J1457"/>
  <c r="N1457" s="1"/>
  <c r="I1457"/>
  <c r="K1457"/>
  <c r="L1457"/>
  <c r="J1456"/>
  <c r="M1456" s="1"/>
  <c r="I1456"/>
  <c r="K1456"/>
  <c r="L1456"/>
  <c r="J1455"/>
  <c r="I1455"/>
  <c r="K1455"/>
  <c r="L1455"/>
  <c r="J1454"/>
  <c r="I1454"/>
  <c r="N1454" s="1"/>
  <c r="K1454"/>
  <c r="L1454"/>
  <c r="J1453"/>
  <c r="I1453"/>
  <c r="K1453"/>
  <c r="L1453"/>
  <c r="N1453"/>
  <c r="J1452"/>
  <c r="I1452"/>
  <c r="N1452" s="1"/>
  <c r="K1452"/>
  <c r="L1452"/>
  <c r="J1451"/>
  <c r="I1451"/>
  <c r="K1451"/>
  <c r="L1451"/>
  <c r="N1451"/>
  <c r="J1450"/>
  <c r="I1450"/>
  <c r="K1450"/>
  <c r="L1450"/>
  <c r="J1449"/>
  <c r="N1449" s="1"/>
  <c r="I1449"/>
  <c r="K1449"/>
  <c r="L1449"/>
  <c r="J1448"/>
  <c r="N1448" s="1"/>
  <c r="I1448"/>
  <c r="K1448"/>
  <c r="L1448"/>
  <c r="J1447"/>
  <c r="N1447" s="1"/>
  <c r="I1447"/>
  <c r="K1447"/>
  <c r="L1447"/>
  <c r="J1446"/>
  <c r="I1446"/>
  <c r="K1446"/>
  <c r="L1446"/>
  <c r="J1445"/>
  <c r="N1445" s="1"/>
  <c r="I1445"/>
  <c r="K1445"/>
  <c r="L1445"/>
  <c r="J1444"/>
  <c r="M1444" s="1"/>
  <c r="I1444"/>
  <c r="K1444"/>
  <c r="L1444"/>
  <c r="J1443"/>
  <c r="M1443" s="1"/>
  <c r="I1443"/>
  <c r="K1443"/>
  <c r="N1443" s="1"/>
  <c r="L1443"/>
  <c r="J1442"/>
  <c r="I1442"/>
  <c r="N1442" s="1"/>
  <c r="K1442"/>
  <c r="L1442"/>
  <c r="J1441"/>
  <c r="I1441"/>
  <c r="N1441" s="1"/>
  <c r="K1441"/>
  <c r="L1441"/>
  <c r="J1440"/>
  <c r="I1440"/>
  <c r="K1440"/>
  <c r="L1440"/>
  <c r="J1439"/>
  <c r="I1439"/>
  <c r="N1439" s="1"/>
  <c r="K1439"/>
  <c r="L1439"/>
  <c r="J1438"/>
  <c r="I1438"/>
  <c r="K1438"/>
  <c r="L1438"/>
  <c r="J1437"/>
  <c r="I1437"/>
  <c r="K1437"/>
  <c r="L1437"/>
  <c r="N1437"/>
  <c r="J1436"/>
  <c r="N1436" s="1"/>
  <c r="I1436"/>
  <c r="K1436"/>
  <c r="L1436"/>
  <c r="J1435"/>
  <c r="I1435"/>
  <c r="N1435" s="1"/>
  <c r="K1435"/>
  <c r="L1435"/>
  <c r="J1434"/>
  <c r="N1434" s="1"/>
  <c r="I1434"/>
  <c r="K1434"/>
  <c r="L1434"/>
  <c r="J1433"/>
  <c r="M1433" s="1"/>
  <c r="I1433"/>
  <c r="K1433"/>
  <c r="L1433"/>
  <c r="J1432"/>
  <c r="I1432"/>
  <c r="K1432"/>
  <c r="N1432" s="1"/>
  <c r="L1432"/>
  <c r="J1431"/>
  <c r="N1431" s="1"/>
  <c r="I1431"/>
  <c r="K1431"/>
  <c r="L1431"/>
  <c r="J1430"/>
  <c r="I1430"/>
  <c r="N1430" s="1"/>
  <c r="K1430"/>
  <c r="L1430"/>
  <c r="J1429"/>
  <c r="I1429"/>
  <c r="K1429"/>
  <c r="L1429"/>
  <c r="J1428"/>
  <c r="M1428" s="1"/>
  <c r="I1428"/>
  <c r="K1428"/>
  <c r="L1428"/>
  <c r="J1427"/>
  <c r="M1427" s="1"/>
  <c r="I1427"/>
  <c r="K1427"/>
  <c r="L1427"/>
  <c r="N1427"/>
  <c r="J1426"/>
  <c r="M1426" s="1"/>
  <c r="I1426"/>
  <c r="N1426" s="1"/>
  <c r="K1426"/>
  <c r="L1426"/>
  <c r="J1425"/>
  <c r="N1425" s="1"/>
  <c r="I1425"/>
  <c r="K1425"/>
  <c r="L1425"/>
  <c r="J1424"/>
  <c r="I1424"/>
  <c r="K1424"/>
  <c r="L1424"/>
  <c r="J1423"/>
  <c r="I1423"/>
  <c r="N1423" s="1"/>
  <c r="K1423"/>
  <c r="L1423"/>
  <c r="J1422"/>
  <c r="I1422"/>
  <c r="N1422" s="1"/>
  <c r="K1422"/>
  <c r="L1422"/>
  <c r="J1421"/>
  <c r="M1421" s="1"/>
  <c r="I1421"/>
  <c r="K1421"/>
  <c r="L1421"/>
  <c r="J1420"/>
  <c r="M1420" s="1"/>
  <c r="I1420"/>
  <c r="N1420" s="1"/>
  <c r="K1420"/>
  <c r="L1420"/>
  <c r="J1419"/>
  <c r="I1419"/>
  <c r="K1419"/>
  <c r="L1419"/>
  <c r="N1419"/>
  <c r="J1418"/>
  <c r="I1418"/>
  <c r="K1418"/>
  <c r="L1418"/>
  <c r="J1417"/>
  <c r="N1417" s="1"/>
  <c r="I1417"/>
  <c r="K1417"/>
  <c r="L1417"/>
  <c r="J1416"/>
  <c r="N1416" s="1"/>
  <c r="I1416"/>
  <c r="K1416"/>
  <c r="L1416"/>
  <c r="J1415"/>
  <c r="I1415"/>
  <c r="K1415"/>
  <c r="L1415"/>
  <c r="N1415"/>
  <c r="J1414"/>
  <c r="I1414"/>
  <c r="N1414" s="1"/>
  <c r="K1414"/>
  <c r="L1414"/>
  <c r="J1413"/>
  <c r="N1413" s="1"/>
  <c r="I1413"/>
  <c r="K1413"/>
  <c r="L1413"/>
  <c r="J1412"/>
  <c r="I1412"/>
  <c r="N1412" s="1"/>
  <c r="K1412"/>
  <c r="L1412"/>
  <c r="J1411"/>
  <c r="M1411" s="1"/>
  <c r="I1411"/>
  <c r="K1411"/>
  <c r="L1411"/>
  <c r="J1410"/>
  <c r="I1410"/>
  <c r="K1410"/>
  <c r="L1410"/>
  <c r="J1409"/>
  <c r="I1409"/>
  <c r="N1409" s="1"/>
  <c r="K1409"/>
  <c r="L1409"/>
  <c r="J1408"/>
  <c r="I1408"/>
  <c r="K1408"/>
  <c r="L1408"/>
  <c r="J1407"/>
  <c r="I1407"/>
  <c r="K1407"/>
  <c r="L1407"/>
  <c r="J1406"/>
  <c r="I1406"/>
  <c r="N1406" s="1"/>
  <c r="K1406"/>
  <c r="L1406"/>
  <c r="J1405"/>
  <c r="N1405" s="1"/>
  <c r="I1405"/>
  <c r="K1405"/>
  <c r="L1405"/>
  <c r="I1404"/>
  <c r="K1404"/>
  <c r="L1404"/>
  <c r="I1403"/>
  <c r="N1403" s="1"/>
  <c r="K1403"/>
  <c r="L1403"/>
  <c r="J1402"/>
  <c r="N1402" s="1"/>
  <c r="I1402"/>
  <c r="K1402"/>
  <c r="L1402"/>
  <c r="J1401"/>
  <c r="N1401" s="1"/>
  <c r="I1401"/>
  <c r="K1401"/>
  <c r="L1401"/>
  <c r="J1400"/>
  <c r="I1400"/>
  <c r="K1400"/>
  <c r="L1400"/>
  <c r="J1399"/>
  <c r="N1399" s="1"/>
  <c r="I1399"/>
  <c r="K1399"/>
  <c r="L1399"/>
  <c r="J1398"/>
  <c r="M1398" s="1"/>
  <c r="I1398"/>
  <c r="K1398"/>
  <c r="L1398"/>
  <c r="J1397"/>
  <c r="M1397" s="1"/>
  <c r="I1397"/>
  <c r="N1397" s="1"/>
  <c r="K1397"/>
  <c r="L1397"/>
  <c r="J1396"/>
  <c r="M1396" s="1"/>
  <c r="I1396"/>
  <c r="N1396" s="1"/>
  <c r="K1396"/>
  <c r="L1396"/>
  <c r="J1383"/>
  <c r="M1383" s="1"/>
  <c r="I1383"/>
  <c r="K1383"/>
  <c r="L1383"/>
  <c r="J1382"/>
  <c r="I1382"/>
  <c r="K1382"/>
  <c r="L1382"/>
  <c r="J1381"/>
  <c r="N1381" s="1"/>
  <c r="I1381"/>
  <c r="K1381"/>
  <c r="L1381"/>
  <c r="J1380"/>
  <c r="I1380"/>
  <c r="K1380"/>
  <c r="L1380"/>
  <c r="J1379"/>
  <c r="N1379" s="1"/>
  <c r="I1379"/>
  <c r="K1379"/>
  <c r="L1379"/>
  <c r="J1378"/>
  <c r="N1378" s="1"/>
  <c r="I1378"/>
  <c r="K1378"/>
  <c r="L1378"/>
  <c r="J1377"/>
  <c r="M1377" s="1"/>
  <c r="I1377"/>
  <c r="K1377"/>
  <c r="L1377"/>
  <c r="N1377"/>
  <c r="J1376"/>
  <c r="M1376" s="1"/>
  <c r="I1376"/>
  <c r="N1376" s="1"/>
  <c r="K1376"/>
  <c r="L1376"/>
  <c r="J1375"/>
  <c r="N1375" s="1"/>
  <c r="I1375"/>
  <c r="K1375"/>
  <c r="L1375"/>
  <c r="J1374"/>
  <c r="I1374"/>
  <c r="K1374"/>
  <c r="L1374"/>
  <c r="J1373"/>
  <c r="I1373"/>
  <c r="K1373"/>
  <c r="L1373"/>
  <c r="J1371"/>
  <c r="I1371"/>
  <c r="N1371" s="1"/>
  <c r="K1371"/>
  <c r="L1371"/>
  <c r="J1370"/>
  <c r="M1370" s="1"/>
  <c r="I1370"/>
  <c r="K1370"/>
  <c r="L1370"/>
  <c r="J1369"/>
  <c r="I1369"/>
  <c r="N1369" s="1"/>
  <c r="K1369"/>
  <c r="L1369"/>
  <c r="J1368"/>
  <c r="I1368"/>
  <c r="K1368"/>
  <c r="L1368"/>
  <c r="J1367"/>
  <c r="I1367"/>
  <c r="N1367" s="1"/>
  <c r="K1367"/>
  <c r="L1367"/>
  <c r="J1366"/>
  <c r="N1366" s="1"/>
  <c r="I1366"/>
  <c r="K1366"/>
  <c r="L1366"/>
  <c r="J1365"/>
  <c r="N1365" s="1"/>
  <c r="I1365"/>
  <c r="K1365"/>
  <c r="L1365"/>
  <c r="J1364"/>
  <c r="I1364"/>
  <c r="K1364"/>
  <c r="L1364"/>
  <c r="J1363"/>
  <c r="N1363" s="1"/>
  <c r="I1363"/>
  <c r="K1363"/>
  <c r="L1363"/>
  <c r="J1362"/>
  <c r="M1362" s="1"/>
  <c r="I1362"/>
  <c r="K1362"/>
  <c r="L1362"/>
  <c r="J1361"/>
  <c r="I1361"/>
  <c r="K1361"/>
  <c r="L1361"/>
  <c r="J1360"/>
  <c r="M1360" s="1"/>
  <c r="I1360"/>
  <c r="K1360"/>
  <c r="L1360"/>
  <c r="J1359"/>
  <c r="I1359"/>
  <c r="K1359"/>
  <c r="L1359"/>
  <c r="J1357"/>
  <c r="I1357"/>
  <c r="K1357"/>
  <c r="L1357"/>
  <c r="J1354"/>
  <c r="I1354"/>
  <c r="K1354"/>
  <c r="L1354"/>
  <c r="N1354"/>
  <c r="J1353"/>
  <c r="I1353"/>
  <c r="K1353"/>
  <c r="L1353"/>
  <c r="N1353"/>
  <c r="J1352"/>
  <c r="I1352"/>
  <c r="N1352" s="1"/>
  <c r="K1352"/>
  <c r="L1352"/>
  <c r="J1348"/>
  <c r="N1348" s="1"/>
  <c r="I1348"/>
  <c r="K1348"/>
  <c r="L1348"/>
  <c r="J1346"/>
  <c r="M1346" s="1"/>
  <c r="I1346"/>
  <c r="K1346"/>
  <c r="L1346"/>
  <c r="N1346" s="1"/>
  <c r="J1345"/>
  <c r="M1345" s="1"/>
  <c r="I1345"/>
  <c r="K1345"/>
  <c r="L1345"/>
  <c r="J1344"/>
  <c r="M1344" s="1"/>
  <c r="I1344"/>
  <c r="K1344"/>
  <c r="L1344"/>
  <c r="J1343"/>
  <c r="I1343"/>
  <c r="K1343"/>
  <c r="L1343"/>
  <c r="N1343"/>
  <c r="J1342"/>
  <c r="I1342"/>
  <c r="N1342" s="1"/>
  <c r="K1342"/>
  <c r="L1342"/>
  <c r="J1341"/>
  <c r="I1341"/>
  <c r="K1341"/>
  <c r="L1341"/>
  <c r="N1341"/>
  <c r="J1340"/>
  <c r="M1340" s="1"/>
  <c r="I1340"/>
  <c r="K1340"/>
  <c r="L1340"/>
  <c r="J1339"/>
  <c r="N1339" s="1"/>
  <c r="I1339"/>
  <c r="K1339"/>
  <c r="L1339"/>
  <c r="J1338"/>
  <c r="N1338" s="1"/>
  <c r="I1338"/>
  <c r="K1338"/>
  <c r="L1338"/>
  <c r="J1337"/>
  <c r="M1337" s="1"/>
  <c r="I1337"/>
  <c r="K1337"/>
  <c r="L1337"/>
  <c r="J1336"/>
  <c r="I1336"/>
  <c r="K1336"/>
  <c r="L1336"/>
  <c r="J1335"/>
  <c r="N1335" s="1"/>
  <c r="I1335"/>
  <c r="K1335"/>
  <c r="L1335"/>
  <c r="J1334"/>
  <c r="I1334"/>
  <c r="N1334" s="1"/>
  <c r="K1334"/>
  <c r="L1334"/>
  <c r="J1333"/>
  <c r="I1333"/>
  <c r="K1333"/>
  <c r="N1333" s="1"/>
  <c r="L1333"/>
  <c r="J1331"/>
  <c r="M1331" s="1"/>
  <c r="I1331"/>
  <c r="K1331"/>
  <c r="L1331"/>
  <c r="J1330"/>
  <c r="I1330"/>
  <c r="N1330" s="1"/>
  <c r="K1330"/>
  <c r="L1330"/>
  <c r="J1329"/>
  <c r="I1329"/>
  <c r="N1329" s="1"/>
  <c r="K1329"/>
  <c r="L1329"/>
  <c r="J1328"/>
  <c r="I1328"/>
  <c r="N1328" s="1"/>
  <c r="K1328"/>
  <c r="L1328"/>
  <c r="J1327"/>
  <c r="I1327"/>
  <c r="K1327"/>
  <c r="L1327"/>
  <c r="J1326"/>
  <c r="M1326" s="1"/>
  <c r="I1326"/>
  <c r="K1326"/>
  <c r="L1326"/>
  <c r="J1325"/>
  <c r="N1325" s="1"/>
  <c r="I1325"/>
  <c r="K1325"/>
  <c r="L1325"/>
  <c r="J1324"/>
  <c r="I1324"/>
  <c r="N1324" s="1"/>
  <c r="K1324"/>
  <c r="L1324"/>
  <c r="J1323"/>
  <c r="N1323" s="1"/>
  <c r="I1323"/>
  <c r="K1323"/>
  <c r="L1323"/>
  <c r="J1322"/>
  <c r="I1322"/>
  <c r="K1322"/>
  <c r="N1322" s="1"/>
  <c r="L1322"/>
  <c r="J1321"/>
  <c r="I1321"/>
  <c r="K1321"/>
  <c r="L1321"/>
  <c r="J1320"/>
  <c r="M1320" s="1"/>
  <c r="I1320"/>
  <c r="K1320"/>
  <c r="L1320"/>
  <c r="J1319"/>
  <c r="I1319"/>
  <c r="N1319" s="1"/>
  <c r="K1319"/>
  <c r="L1319"/>
  <c r="J1318"/>
  <c r="I1318"/>
  <c r="K1318"/>
  <c r="L1318"/>
  <c r="J1317"/>
  <c r="N1317" s="1"/>
  <c r="I1317"/>
  <c r="K1317"/>
  <c r="L1317"/>
  <c r="J1316"/>
  <c r="N1316" s="1"/>
  <c r="I1316"/>
  <c r="K1316"/>
  <c r="L1316"/>
  <c r="J1315"/>
  <c r="I1315"/>
  <c r="K1315"/>
  <c r="L1315"/>
  <c r="J1314"/>
  <c r="I1314"/>
  <c r="K1314"/>
  <c r="L1314"/>
  <c r="J1313"/>
  <c r="I1313"/>
  <c r="K1313"/>
  <c r="L1313"/>
  <c r="N1313" s="1"/>
  <c r="J1312"/>
  <c r="I1312"/>
  <c r="K1312"/>
  <c r="L1312"/>
  <c r="J1311"/>
  <c r="I1311"/>
  <c r="N1311" s="1"/>
  <c r="K1311"/>
  <c r="L1311"/>
  <c r="J1309"/>
  <c r="N1309" s="1"/>
  <c r="I1309"/>
  <c r="K1309"/>
  <c r="L1309"/>
  <c r="J1308"/>
  <c r="I1308"/>
  <c r="N1308" s="1"/>
  <c r="K1308"/>
  <c r="L1308"/>
  <c r="J1307"/>
  <c r="M1307" s="1"/>
  <c r="I1307"/>
  <c r="K1307"/>
  <c r="L1307"/>
  <c r="J1306"/>
  <c r="M1306" s="1"/>
  <c r="I1306"/>
  <c r="K1306"/>
  <c r="N1306" s="1"/>
  <c r="L1306"/>
  <c r="J1305"/>
  <c r="N1305" s="1"/>
  <c r="I1305"/>
  <c r="K1305"/>
  <c r="L1305"/>
  <c r="J1304"/>
  <c r="N1304" s="1"/>
  <c r="I1304"/>
  <c r="K1304"/>
  <c r="L1304"/>
  <c r="J1303"/>
  <c r="I1303"/>
  <c r="K1303"/>
  <c r="L1303"/>
  <c r="N1303"/>
  <c r="J1302"/>
  <c r="I1302"/>
  <c r="N1302" s="1"/>
  <c r="K1302"/>
  <c r="L1302"/>
  <c r="J1301"/>
  <c r="N1301" s="1"/>
  <c r="I1301"/>
  <c r="K1301"/>
  <c r="L1301"/>
  <c r="J1299"/>
  <c r="M1299" s="1"/>
  <c r="I1299"/>
  <c r="K1299"/>
  <c r="L1299"/>
  <c r="J1298"/>
  <c r="M1298" s="1"/>
  <c r="I1298"/>
  <c r="K1298"/>
  <c r="N1298" s="1"/>
  <c r="L1298"/>
  <c r="J1297"/>
  <c r="M1297" s="1"/>
  <c r="I1297"/>
  <c r="N1297" s="1"/>
  <c r="K1297"/>
  <c r="L1297"/>
  <c r="J1296"/>
  <c r="M1296" s="1"/>
  <c r="I1296"/>
  <c r="N1296" s="1"/>
  <c r="K1296"/>
  <c r="L1296"/>
  <c r="J1295"/>
  <c r="I1295"/>
  <c r="K1295"/>
  <c r="L1295"/>
  <c r="J1294"/>
  <c r="I1294"/>
  <c r="K1294"/>
  <c r="L1294"/>
  <c r="J1293"/>
  <c r="I1293"/>
  <c r="N1293" s="1"/>
  <c r="K1293"/>
  <c r="L1293"/>
  <c r="J1292"/>
  <c r="M1292" s="1"/>
  <c r="I1292"/>
  <c r="K1292"/>
  <c r="L1292"/>
  <c r="N1292"/>
  <c r="J1291"/>
  <c r="N1291" s="1"/>
  <c r="I1291"/>
  <c r="K1291"/>
  <c r="L1291"/>
  <c r="J1290"/>
  <c r="I1290"/>
  <c r="N1290" s="1"/>
  <c r="K1290"/>
  <c r="L1290"/>
  <c r="J1289"/>
  <c r="N1289" s="1"/>
  <c r="I1289"/>
  <c r="K1289"/>
  <c r="L1289"/>
  <c r="J1287"/>
  <c r="I1287"/>
  <c r="K1287"/>
  <c r="N1287" s="1"/>
  <c r="L1287"/>
  <c r="J1286"/>
  <c r="I1286"/>
  <c r="K1286"/>
  <c r="L1286"/>
  <c r="J1285"/>
  <c r="M1285" s="1"/>
  <c r="I1285"/>
  <c r="K1285"/>
  <c r="L1285"/>
  <c r="J1284"/>
  <c r="I1284"/>
  <c r="K1284"/>
  <c r="L1284"/>
  <c r="J1283"/>
  <c r="I1283"/>
  <c r="N1283" s="1"/>
  <c r="K1283"/>
  <c r="L1283"/>
  <c r="J1282"/>
  <c r="M1282" s="1"/>
  <c r="I1282"/>
  <c r="K1282"/>
  <c r="L1282"/>
  <c r="J1281"/>
  <c r="N1281" s="1"/>
  <c r="I1281"/>
  <c r="K1281"/>
  <c r="L1281"/>
  <c r="J1279"/>
  <c r="I1279"/>
  <c r="K1279"/>
  <c r="L1279"/>
  <c r="J1278"/>
  <c r="I1278"/>
  <c r="K1278"/>
  <c r="L1278"/>
  <c r="J1277"/>
  <c r="I1277"/>
  <c r="K1277"/>
  <c r="L1277"/>
  <c r="N1277" s="1"/>
  <c r="J1276"/>
  <c r="I1276"/>
  <c r="K1276"/>
  <c r="L1276"/>
  <c r="J1275"/>
  <c r="I1275"/>
  <c r="K1275"/>
  <c r="L1275"/>
  <c r="J1274"/>
  <c r="I1274"/>
  <c r="K1274"/>
  <c r="L1274"/>
  <c r="N1274"/>
  <c r="J1273"/>
  <c r="M1273" s="1"/>
  <c r="I1273"/>
  <c r="N1273" s="1"/>
  <c r="K1273"/>
  <c r="L1273"/>
  <c r="J1272"/>
  <c r="M1272" s="1"/>
  <c r="I1272"/>
  <c r="K1272"/>
  <c r="L1272"/>
  <c r="N1272"/>
  <c r="J1271"/>
  <c r="M1271" s="1"/>
  <c r="I1271"/>
  <c r="K1271"/>
  <c r="N1271" s="1"/>
  <c r="L1271"/>
  <c r="J1270"/>
  <c r="N1270" s="1"/>
  <c r="I1270"/>
  <c r="K1270"/>
  <c r="L1270"/>
  <c r="J1269"/>
  <c r="N1269" s="1"/>
  <c r="I1269"/>
  <c r="K1269"/>
  <c r="L1269"/>
  <c r="J1268"/>
  <c r="N1268" s="1"/>
  <c r="I1268"/>
  <c r="K1268"/>
  <c r="L1268"/>
  <c r="J1267"/>
  <c r="I1267"/>
  <c r="N1267" s="1"/>
  <c r="K1267"/>
  <c r="L1267"/>
  <c r="J1266"/>
  <c r="N1266" s="1"/>
  <c r="I1266"/>
  <c r="K1266"/>
  <c r="L1266"/>
  <c r="J1265"/>
  <c r="M1265" s="1"/>
  <c r="I1265"/>
  <c r="K1265"/>
  <c r="L1265"/>
  <c r="J1264"/>
  <c r="M1264" s="1"/>
  <c r="I1264"/>
  <c r="K1264"/>
  <c r="N1264" s="1"/>
  <c r="L1264"/>
  <c r="J1263"/>
  <c r="M1263" s="1"/>
  <c r="I1263"/>
  <c r="N1263" s="1"/>
  <c r="K1263"/>
  <c r="L1263"/>
  <c r="J1262"/>
  <c r="I1262"/>
  <c r="K1262"/>
  <c r="L1262"/>
  <c r="J1261"/>
  <c r="I1261"/>
  <c r="N1261" s="1"/>
  <c r="K1261"/>
  <c r="L1261"/>
  <c r="J1260"/>
  <c r="I1260"/>
  <c r="N1260" s="1"/>
  <c r="K1260"/>
  <c r="L1260"/>
  <c r="J1259"/>
  <c r="I1259"/>
  <c r="N1259" s="1"/>
  <c r="K1259"/>
  <c r="L1259"/>
  <c r="J1258"/>
  <c r="M1258" s="1"/>
  <c r="I1258"/>
  <c r="K1258"/>
  <c r="L1258"/>
  <c r="J1257"/>
  <c r="N1257" s="1"/>
  <c r="I1257"/>
  <c r="K1257"/>
  <c r="L1257"/>
  <c r="J1256"/>
  <c r="I1256"/>
  <c r="K1256"/>
  <c r="L1256"/>
  <c r="J1255"/>
  <c r="N1255" s="1"/>
  <c r="I1255"/>
  <c r="K1255"/>
  <c r="L1255"/>
  <c r="J1254"/>
  <c r="I1254"/>
  <c r="K1254"/>
  <c r="L1254"/>
  <c r="J1253"/>
  <c r="I1253"/>
  <c r="K1253"/>
  <c r="L1253"/>
  <c r="J1252"/>
  <c r="M1252" s="1"/>
  <c r="I1252"/>
  <c r="K1252"/>
  <c r="L1252"/>
  <c r="J1251"/>
  <c r="I1251"/>
  <c r="N1251" s="1"/>
  <c r="K1251"/>
  <c r="L1251"/>
  <c r="J1250"/>
  <c r="I1250"/>
  <c r="K1250"/>
  <c r="L1250"/>
  <c r="J1249"/>
  <c r="I1249"/>
  <c r="K1249"/>
  <c r="L1249"/>
  <c r="N1249"/>
  <c r="J1248"/>
  <c r="N1248" s="1"/>
  <c r="I1248"/>
  <c r="K1248"/>
  <c r="L1248"/>
  <c r="J1247"/>
  <c r="I1247"/>
  <c r="K1247"/>
  <c r="L1247"/>
  <c r="J1246"/>
  <c r="I1246"/>
  <c r="N1246" s="1"/>
  <c r="K1246"/>
  <c r="L1246"/>
  <c r="J1245"/>
  <c r="I1245"/>
  <c r="K1245"/>
  <c r="L1245"/>
  <c r="J1244"/>
  <c r="I1244"/>
  <c r="N1244" s="1"/>
  <c r="K1244"/>
  <c r="L1244"/>
  <c r="J1243"/>
  <c r="M1243" s="1"/>
  <c r="I1243"/>
  <c r="K1243"/>
  <c r="L1243"/>
  <c r="J1242"/>
  <c r="N1242" s="1"/>
  <c r="I1242"/>
  <c r="K1242"/>
  <c r="L1242"/>
  <c r="J1241"/>
  <c r="I1241"/>
  <c r="N1241" s="1"/>
  <c r="K1241"/>
  <c r="L1241"/>
  <c r="J1240"/>
  <c r="N1240" s="1"/>
  <c r="I1240"/>
  <c r="K1240"/>
  <c r="L1240"/>
  <c r="J1239"/>
  <c r="I1239"/>
  <c r="K1239"/>
  <c r="N1239" s="1"/>
  <c r="L1239"/>
  <c r="J1238"/>
  <c r="N1238" s="1"/>
  <c r="I1238"/>
  <c r="K1238"/>
  <c r="L1238"/>
  <c r="J1237"/>
  <c r="N1237" s="1"/>
  <c r="I1237"/>
  <c r="K1237"/>
  <c r="L1237"/>
  <c r="J1236"/>
  <c r="I1236"/>
  <c r="K1236"/>
  <c r="L1236"/>
  <c r="N1236"/>
  <c r="J1235"/>
  <c r="M1235" s="1"/>
  <c r="I1235"/>
  <c r="N1235" s="1"/>
  <c r="K1235"/>
  <c r="L1235"/>
  <c r="J1234"/>
  <c r="N1234" s="1"/>
  <c r="I1234"/>
  <c r="K1234"/>
  <c r="L1234"/>
  <c r="J1233"/>
  <c r="M1233" s="1"/>
  <c r="I1233"/>
  <c r="N1233" s="1"/>
  <c r="K1233"/>
  <c r="L1233"/>
  <c r="J1232"/>
  <c r="M1232" s="1"/>
  <c r="I1232"/>
  <c r="K1232"/>
  <c r="L1232"/>
  <c r="J1231"/>
  <c r="I1231"/>
  <c r="K1231"/>
  <c r="L1231"/>
  <c r="J1230"/>
  <c r="I1230"/>
  <c r="N1230" s="1"/>
  <c r="K1230"/>
  <c r="L1230"/>
  <c r="J1229"/>
  <c r="I1229"/>
  <c r="N1229" s="1"/>
  <c r="K1229"/>
  <c r="L1229"/>
  <c r="J1228"/>
  <c r="M1228" s="1"/>
  <c r="I1228"/>
  <c r="K1228"/>
  <c r="L1228"/>
  <c r="J1227"/>
  <c r="M1227" s="1"/>
  <c r="I1227"/>
  <c r="N1227" s="1"/>
  <c r="K1227"/>
  <c r="L1227"/>
  <c r="J1226"/>
  <c r="M1226" s="1"/>
  <c r="I1226"/>
  <c r="K1226"/>
  <c r="L1226"/>
  <c r="N1226"/>
  <c r="J1225"/>
  <c r="N1225" s="1"/>
  <c r="I1225"/>
  <c r="K1225"/>
  <c r="L1225"/>
  <c r="J1224"/>
  <c r="I1224"/>
  <c r="K1224"/>
  <c r="L1224"/>
  <c r="J1223"/>
  <c r="N1223" s="1"/>
  <c r="I1223"/>
  <c r="K1223"/>
  <c r="L1223"/>
  <c r="J1222"/>
  <c r="N1222" s="1"/>
  <c r="I1222"/>
  <c r="K1222"/>
  <c r="L1222"/>
  <c r="J1221"/>
  <c r="I1221"/>
  <c r="K1221"/>
  <c r="N1221" s="1"/>
  <c r="L1221"/>
  <c r="J1220"/>
  <c r="M1220" s="1"/>
  <c r="I1220"/>
  <c r="K1220"/>
  <c r="L1220"/>
  <c r="J1219"/>
  <c r="I1219"/>
  <c r="K1219"/>
  <c r="L1219"/>
  <c r="J1218"/>
  <c r="I1218"/>
  <c r="N1218" s="1"/>
  <c r="K1218"/>
  <c r="L1218"/>
  <c r="J1217"/>
  <c r="N1217" s="1"/>
  <c r="I1217"/>
  <c r="K1217"/>
  <c r="L1217"/>
  <c r="J1216"/>
  <c r="N1216" s="1"/>
  <c r="I1216"/>
  <c r="K1216"/>
  <c r="L1216"/>
  <c r="J1215"/>
  <c r="I1215"/>
  <c r="K1215"/>
  <c r="L1215"/>
  <c r="J1214"/>
  <c r="I1214"/>
  <c r="K1214"/>
  <c r="L1214"/>
  <c r="J1213"/>
  <c r="I1213"/>
  <c r="K1213"/>
  <c r="L1213"/>
  <c r="N1213" s="1"/>
  <c r="J1212"/>
  <c r="I1212"/>
  <c r="K1212"/>
  <c r="L1212"/>
  <c r="J1211"/>
  <c r="I1211"/>
  <c r="N1211" s="1"/>
  <c r="K1211"/>
  <c r="L1211"/>
  <c r="J1210"/>
  <c r="N1210" s="1"/>
  <c r="I1210"/>
  <c r="K1210"/>
  <c r="L1210"/>
  <c r="J1209"/>
  <c r="I1209"/>
  <c r="K1209"/>
  <c r="L1209"/>
  <c r="J1208"/>
  <c r="N1208" s="1"/>
  <c r="I1208"/>
  <c r="K1208"/>
  <c r="L1208"/>
  <c r="J1207"/>
  <c r="I1207"/>
  <c r="K1207"/>
  <c r="L1207"/>
  <c r="J1206"/>
  <c r="N1206" s="1"/>
  <c r="I1206"/>
  <c r="K1206"/>
  <c r="L1206"/>
  <c r="J1205"/>
  <c r="N1205" s="1"/>
  <c r="I1205"/>
  <c r="K1205"/>
  <c r="L1205"/>
  <c r="J1204"/>
  <c r="M1204" s="1"/>
  <c r="I1204"/>
  <c r="K1204"/>
  <c r="L1204"/>
  <c r="J1203"/>
  <c r="M1203" s="1"/>
  <c r="I1203"/>
  <c r="N1203" s="1"/>
  <c r="K1203"/>
  <c r="L1203"/>
  <c r="J1202"/>
  <c r="N1202" s="1"/>
  <c r="I1202"/>
  <c r="K1202"/>
  <c r="L1202"/>
  <c r="J1201"/>
  <c r="I1201"/>
  <c r="K1201"/>
  <c r="L1201"/>
  <c r="J1200"/>
  <c r="I1200"/>
  <c r="K1200"/>
  <c r="N1200" s="1"/>
  <c r="L1200"/>
  <c r="J1199"/>
  <c r="I1199"/>
  <c r="N1199" s="1"/>
  <c r="K1199"/>
  <c r="L1199"/>
  <c r="J1198"/>
  <c r="I1198"/>
  <c r="N1198" s="1"/>
  <c r="K1198"/>
  <c r="L1198"/>
  <c r="J1197"/>
  <c r="M1197" s="1"/>
  <c r="I1197"/>
  <c r="K1197"/>
  <c r="L1197"/>
  <c r="J1196"/>
  <c r="M1196" s="1"/>
  <c r="I1196"/>
  <c r="N1196" s="1"/>
  <c r="K1196"/>
  <c r="L1196"/>
  <c r="J1195"/>
  <c r="M1195" s="1"/>
  <c r="I1195"/>
  <c r="N1195" s="1"/>
  <c r="K1195"/>
  <c r="L1195"/>
  <c r="J1194"/>
  <c r="M1194" s="1"/>
  <c r="I1194"/>
  <c r="K1194"/>
  <c r="L1194"/>
  <c r="J1193"/>
  <c r="N1193" s="1"/>
  <c r="I1193"/>
  <c r="K1193"/>
  <c r="L1193"/>
  <c r="J1192"/>
  <c r="I1192"/>
  <c r="K1192"/>
  <c r="L1192"/>
  <c r="J1191"/>
  <c r="N1191" s="1"/>
  <c r="I1191"/>
  <c r="K1191"/>
  <c r="L1191"/>
  <c r="J1190"/>
  <c r="I1190"/>
  <c r="K1190"/>
  <c r="N1190" s="1"/>
  <c r="L1190"/>
  <c r="J1189"/>
  <c r="I1189"/>
  <c r="K1189"/>
  <c r="N1189" s="1"/>
  <c r="L1189"/>
  <c r="J1188"/>
  <c r="M1188" s="1"/>
  <c r="I1188"/>
  <c r="K1188"/>
  <c r="L1188"/>
  <c r="J1187"/>
  <c r="I1187"/>
  <c r="K1187"/>
  <c r="L1187"/>
  <c r="J1186"/>
  <c r="I1186"/>
  <c r="K1186"/>
  <c r="L1186"/>
  <c r="J1185"/>
  <c r="I1185"/>
  <c r="K1185"/>
  <c r="L1185"/>
  <c r="N1185"/>
  <c r="J1184"/>
  <c r="N1184" s="1"/>
  <c r="I1184"/>
  <c r="K1184"/>
  <c r="L1184"/>
  <c r="J1183"/>
  <c r="I1183"/>
  <c r="K1183"/>
  <c r="L1183"/>
  <c r="J1182"/>
  <c r="M1182" s="1"/>
  <c r="I1182"/>
  <c r="K1182"/>
  <c r="L1182"/>
  <c r="J1181"/>
  <c r="I1181"/>
  <c r="K1181"/>
  <c r="L1181"/>
  <c r="J1180"/>
  <c r="I1180"/>
  <c r="N1180" s="1"/>
  <c r="K1180"/>
  <c r="L1180"/>
  <c r="J1179"/>
  <c r="I1179"/>
  <c r="N1179" s="1"/>
  <c r="K1179"/>
  <c r="L1179"/>
  <c r="J1178"/>
  <c r="N1178" s="1"/>
  <c r="I1178"/>
  <c r="K1178"/>
  <c r="L1178"/>
  <c r="J1177"/>
  <c r="I1177"/>
  <c r="N1177" s="1"/>
  <c r="K1177"/>
  <c r="L1177"/>
  <c r="J1176"/>
  <c r="N1176" s="1"/>
  <c r="I1176"/>
  <c r="K1176"/>
  <c r="L1176"/>
  <c r="J1175"/>
  <c r="I1175"/>
  <c r="K1175"/>
  <c r="N1175" s="1"/>
  <c r="L1175"/>
  <c r="J1174"/>
  <c r="N1174" s="1"/>
  <c r="I1174"/>
  <c r="K1174"/>
  <c r="L1174"/>
  <c r="J1173"/>
  <c r="N1173" s="1"/>
  <c r="I1173"/>
  <c r="K1173"/>
  <c r="L1173"/>
  <c r="J1172"/>
  <c r="N1172" s="1"/>
  <c r="I1172"/>
  <c r="K1172"/>
  <c r="L1172"/>
  <c r="J1171"/>
  <c r="M1171" s="1"/>
  <c r="I1171"/>
  <c r="K1171"/>
  <c r="L1171"/>
  <c r="J1170"/>
  <c r="N1170" s="1"/>
  <c r="I1170"/>
  <c r="K1170"/>
  <c r="L1170"/>
  <c r="J1169"/>
  <c r="I1169"/>
  <c r="N1169" s="1"/>
  <c r="K1169"/>
  <c r="L1169"/>
  <c r="J1168"/>
  <c r="I1168"/>
  <c r="K1168"/>
  <c r="N1168" s="1"/>
  <c r="L1168"/>
  <c r="J1167"/>
  <c r="M1167" s="1"/>
  <c r="I1167"/>
  <c r="K1167"/>
  <c r="L1167"/>
  <c r="J1166"/>
  <c r="M1166" s="1"/>
  <c r="I1166"/>
  <c r="N1166" s="1"/>
  <c r="K1166"/>
  <c r="L1166"/>
  <c r="J1165"/>
  <c r="M1165" s="1"/>
  <c r="I1165"/>
  <c r="K1165"/>
  <c r="L1165"/>
  <c r="J1164"/>
  <c r="M1164" s="1"/>
  <c r="I1164"/>
  <c r="N1164" s="1"/>
  <c r="K1164"/>
  <c r="L1164"/>
  <c r="J1163"/>
  <c r="M1163" s="1"/>
  <c r="I1163"/>
  <c r="K1163"/>
  <c r="L1163"/>
  <c r="J1162"/>
  <c r="M1162" s="1"/>
  <c r="I1162"/>
  <c r="K1162"/>
  <c r="L1162"/>
  <c r="J1161"/>
  <c r="N1161" s="1"/>
  <c r="I1161"/>
  <c r="K1161"/>
  <c r="L1161"/>
  <c r="J1160"/>
  <c r="I1160"/>
  <c r="N1160" s="1"/>
  <c r="K1160"/>
  <c r="L1160"/>
  <c r="J1159"/>
  <c r="N1159" s="1"/>
  <c r="I1159"/>
  <c r="K1159"/>
  <c r="L1159"/>
  <c r="J1158"/>
  <c r="M1158" s="1"/>
  <c r="I1158"/>
  <c r="K1158"/>
  <c r="L1158"/>
  <c r="J1157"/>
  <c r="M1157" s="1"/>
  <c r="I1157"/>
  <c r="K1157"/>
  <c r="N1157" s="1"/>
  <c r="L1157"/>
  <c r="J1156"/>
  <c r="M1156" s="1"/>
  <c r="I1156"/>
  <c r="K1156"/>
  <c r="L1156"/>
  <c r="J1155"/>
  <c r="I1155"/>
  <c r="K1155"/>
  <c r="L1155"/>
  <c r="J1154"/>
  <c r="I1154"/>
  <c r="K1154"/>
  <c r="L1154"/>
  <c r="J1153"/>
  <c r="N1153" s="1"/>
  <c r="I1153"/>
  <c r="K1153"/>
  <c r="L1153"/>
  <c r="J1152"/>
  <c r="I1152"/>
  <c r="K1152"/>
  <c r="L1152"/>
  <c r="N1152"/>
  <c r="J1151"/>
  <c r="I1151"/>
  <c r="K1151"/>
  <c r="L1151"/>
  <c r="J1150"/>
  <c r="I1150"/>
  <c r="K1150"/>
  <c r="L1150"/>
  <c r="J1149"/>
  <c r="I1149"/>
  <c r="K1149"/>
  <c r="L1149"/>
  <c r="J1148"/>
  <c r="I1148"/>
  <c r="K1148"/>
  <c r="L1148"/>
  <c r="J1147"/>
  <c r="N1147" s="1"/>
  <c r="I1147"/>
  <c r="K1147"/>
  <c r="L1147"/>
  <c r="J1146"/>
  <c r="N1146" s="1"/>
  <c r="I1146"/>
  <c r="K1146"/>
  <c r="L1146"/>
  <c r="J1145"/>
  <c r="I1145"/>
  <c r="N1145" s="1"/>
  <c r="K1145"/>
  <c r="L1145"/>
  <c r="J1144"/>
  <c r="M1144" s="1"/>
  <c r="I1144"/>
  <c r="K1144"/>
  <c r="L1144"/>
  <c r="J1143"/>
  <c r="I1143"/>
  <c r="K1143"/>
  <c r="N1143" s="1"/>
  <c r="L1143"/>
  <c r="J1142"/>
  <c r="N1142" s="1"/>
  <c r="I1142"/>
  <c r="K1142"/>
  <c r="L1142"/>
  <c r="J1141"/>
  <c r="N1141" s="1"/>
  <c r="I1141"/>
  <c r="K1141"/>
  <c r="L1141"/>
  <c r="J1140"/>
  <c r="N1140" s="1"/>
  <c r="I1140"/>
  <c r="K1140"/>
  <c r="L1140"/>
  <c r="J1139"/>
  <c r="I1139"/>
  <c r="N1139" s="1"/>
  <c r="K1139"/>
  <c r="L1139"/>
  <c r="J1138"/>
  <c r="N1138" s="1"/>
  <c r="I1138"/>
  <c r="K1138"/>
  <c r="L1138"/>
  <c r="J1137"/>
  <c r="I1137"/>
  <c r="N1137" s="1"/>
  <c r="K1137"/>
  <c r="L1137"/>
  <c r="J1136"/>
  <c r="M1136" s="1"/>
  <c r="I1136"/>
  <c r="K1136"/>
  <c r="L1136"/>
  <c r="J1135"/>
  <c r="M1135" s="1"/>
  <c r="I1135"/>
  <c r="N1135" s="1"/>
  <c r="K1135"/>
  <c r="L1135"/>
  <c r="J1134"/>
  <c r="M1134" s="1"/>
  <c r="I1134"/>
  <c r="N1134" s="1"/>
  <c r="K1134"/>
  <c r="L1134"/>
  <c r="J1133"/>
  <c r="M1133" s="1"/>
  <c r="I1133"/>
  <c r="N1133" s="1"/>
  <c r="K1133"/>
  <c r="L1133"/>
  <c r="J1132"/>
  <c r="I1132"/>
  <c r="K1132"/>
  <c r="L1132"/>
  <c r="J1131"/>
  <c r="I1131"/>
  <c r="N1131" s="1"/>
  <c r="K1131"/>
  <c r="L1131"/>
  <c r="J1130"/>
  <c r="M1130" s="1"/>
  <c r="I1130"/>
  <c r="K1130"/>
  <c r="L1130"/>
  <c r="J1129"/>
  <c r="N1129" s="1"/>
  <c r="I1129"/>
  <c r="K1129"/>
  <c r="L1129"/>
  <c r="J1128"/>
  <c r="M1128" s="1"/>
  <c r="I1128"/>
  <c r="N1128" s="1"/>
  <c r="K1128"/>
  <c r="L1128"/>
  <c r="J1127"/>
  <c r="N1127" s="1"/>
  <c r="I1127"/>
  <c r="K1127"/>
  <c r="L1127"/>
  <c r="J1126"/>
  <c r="I1126"/>
  <c r="K1126"/>
  <c r="L1126"/>
  <c r="J1125"/>
  <c r="M1125" s="1"/>
  <c r="I1125"/>
  <c r="K1125"/>
  <c r="L1125"/>
  <c r="J1124"/>
  <c r="M1124" s="1"/>
  <c r="I1124"/>
  <c r="K1124"/>
  <c r="L1124"/>
  <c r="J1123"/>
  <c r="I1123"/>
  <c r="K1123"/>
  <c r="L1123"/>
  <c r="J1122"/>
  <c r="I1122"/>
  <c r="K1122"/>
  <c r="L1122"/>
  <c r="J1121"/>
  <c r="I1121"/>
  <c r="K1121"/>
  <c r="L1121"/>
  <c r="N1121"/>
  <c r="J1120"/>
  <c r="M1120" s="1"/>
  <c r="I1120"/>
  <c r="K1120"/>
  <c r="L1120"/>
  <c r="J1119"/>
  <c r="I1119"/>
  <c r="N1119" s="1"/>
  <c r="K1119"/>
  <c r="L1119"/>
  <c r="J1118"/>
  <c r="N1118" s="1"/>
  <c r="I1118"/>
  <c r="K1118"/>
  <c r="L1118"/>
  <c r="J1117"/>
  <c r="I1117"/>
  <c r="K1117"/>
  <c r="L1117"/>
  <c r="J1116"/>
  <c r="I1116"/>
  <c r="K1116"/>
  <c r="L1116"/>
  <c r="J1115"/>
  <c r="N1115" s="1"/>
  <c r="I1115"/>
  <c r="K1115"/>
  <c r="L1115"/>
  <c r="J1114"/>
  <c r="I1114"/>
  <c r="K1114"/>
  <c r="L1114"/>
  <c r="N1114"/>
  <c r="J1113"/>
  <c r="I1113"/>
  <c r="K1113"/>
  <c r="L1113"/>
  <c r="J1112"/>
  <c r="I1112"/>
  <c r="K1112"/>
  <c r="L1112"/>
  <c r="N1112"/>
  <c r="J1111"/>
  <c r="I1111"/>
  <c r="K1111"/>
  <c r="L1111"/>
  <c r="J1110"/>
  <c r="N1110" s="1"/>
  <c r="I1110"/>
  <c r="K1110"/>
  <c r="L1110"/>
  <c r="J1050"/>
  <c r="N1050" s="1"/>
  <c r="I1050"/>
  <c r="K1050"/>
  <c r="L1050"/>
  <c r="J1049"/>
  <c r="N1049" s="1"/>
  <c r="I1049"/>
  <c r="K1049"/>
  <c r="L1049"/>
  <c r="J1048"/>
  <c r="I1048"/>
  <c r="K1048"/>
  <c r="L1048"/>
  <c r="J1047"/>
  <c r="N1047" s="1"/>
  <c r="I1047"/>
  <c r="K1047"/>
  <c r="L1047"/>
  <c r="J1046"/>
  <c r="I1046"/>
  <c r="K1046"/>
  <c r="L1046"/>
  <c r="J1045"/>
  <c r="I1045"/>
  <c r="K1045"/>
  <c r="N1045" s="1"/>
  <c r="L1045"/>
  <c r="J1044"/>
  <c r="I1044"/>
  <c r="N1044" s="1"/>
  <c r="K1044"/>
  <c r="L1044"/>
  <c r="J1043"/>
  <c r="M1043" s="1"/>
  <c r="I1043"/>
  <c r="K1043"/>
  <c r="L1043"/>
  <c r="J1042"/>
  <c r="I1042"/>
  <c r="K1042"/>
  <c r="L1042"/>
  <c r="J1041"/>
  <c r="I1041"/>
  <c r="N1041" s="1"/>
  <c r="K1041"/>
  <c r="L1041"/>
  <c r="J1040"/>
  <c r="I1040"/>
  <c r="K1040"/>
  <c r="L1040"/>
  <c r="J1039"/>
  <c r="M1039" s="1"/>
  <c r="I1039"/>
  <c r="K1039"/>
  <c r="L1039"/>
  <c r="J1038"/>
  <c r="N1038" s="1"/>
  <c r="I1038"/>
  <c r="K1038"/>
  <c r="L1038"/>
  <c r="J1037"/>
  <c r="M1037" s="1"/>
  <c r="I1037"/>
  <c r="N1037" s="1"/>
  <c r="K1037"/>
  <c r="L1037"/>
  <c r="J1036"/>
  <c r="N1036" s="1"/>
  <c r="I1036"/>
  <c r="K1036"/>
  <c r="L1036"/>
  <c r="J1035"/>
  <c r="M1035" s="1"/>
  <c r="I1035"/>
  <c r="K1035"/>
  <c r="L1035"/>
  <c r="J1034"/>
  <c r="I1034"/>
  <c r="K1034"/>
  <c r="N1034" s="1"/>
  <c r="L1034"/>
  <c r="J1033"/>
  <c r="M1033" s="1"/>
  <c r="I1033"/>
  <c r="K1033"/>
  <c r="L1033"/>
  <c r="J1032"/>
  <c r="I1032"/>
  <c r="K1032"/>
  <c r="L1032"/>
  <c r="J1031"/>
  <c r="M1031" s="1"/>
  <c r="I1031"/>
  <c r="K1031"/>
  <c r="L1031"/>
  <c r="J1030"/>
  <c r="M1030" s="1"/>
  <c r="I1030"/>
  <c r="K1030"/>
  <c r="L1030"/>
  <c r="J1029"/>
  <c r="N1029" s="1"/>
  <c r="I1029"/>
  <c r="K1029"/>
  <c r="L1029"/>
  <c r="J1028"/>
  <c r="M1028" s="1"/>
  <c r="I1028"/>
  <c r="K1028"/>
  <c r="L1028"/>
  <c r="J1027"/>
  <c r="N1027" s="1"/>
  <c r="I1027"/>
  <c r="K1027"/>
  <c r="L1027"/>
  <c r="J1026"/>
  <c r="I1026"/>
  <c r="K1026"/>
  <c r="L1026"/>
  <c r="J1025"/>
  <c r="I1025"/>
  <c r="K1025"/>
  <c r="L1025"/>
  <c r="J1024"/>
  <c r="I1024"/>
  <c r="N1024" s="1"/>
  <c r="K1024"/>
  <c r="L1024"/>
  <c r="J1023"/>
  <c r="N1023" s="1"/>
  <c r="I1023"/>
  <c r="K1023"/>
  <c r="L1023"/>
  <c r="J1022"/>
  <c r="I1022"/>
  <c r="N1022" s="1"/>
  <c r="K1022"/>
  <c r="L1022"/>
  <c r="J1021"/>
  <c r="N1021" s="1"/>
  <c r="I1021"/>
  <c r="K1021"/>
  <c r="L1021"/>
  <c r="J1020"/>
  <c r="I1020"/>
  <c r="K1020"/>
  <c r="L1020"/>
  <c r="J1019"/>
  <c r="N1019" s="1"/>
  <c r="I1019"/>
  <c r="K1019"/>
  <c r="L1019"/>
  <c r="J1018"/>
  <c r="N1018" s="1"/>
  <c r="I1018"/>
  <c r="K1018"/>
  <c r="L1018"/>
  <c r="J1017"/>
  <c r="I1017"/>
  <c r="K1017"/>
  <c r="L1017"/>
  <c r="N1017"/>
  <c r="J1016"/>
  <c r="I1016"/>
  <c r="K1016"/>
  <c r="L1016"/>
  <c r="J1015"/>
  <c r="N1015" s="1"/>
  <c r="I1015"/>
  <c r="K1015"/>
  <c r="L1015"/>
  <c r="J1014"/>
  <c r="I1014"/>
  <c r="N1014" s="1"/>
  <c r="K1014"/>
  <c r="L1014"/>
  <c r="J1013"/>
  <c r="I1013"/>
  <c r="K1013"/>
  <c r="N1013" s="1"/>
  <c r="L1013"/>
  <c r="J1012"/>
  <c r="I1012"/>
  <c r="N1012" s="1"/>
  <c r="K1012"/>
  <c r="L1012"/>
  <c r="J1011"/>
  <c r="I1011"/>
  <c r="N1011" s="1"/>
  <c r="K1011"/>
  <c r="L1011"/>
  <c r="J1010"/>
  <c r="I1010"/>
  <c r="N1010" s="1"/>
  <c r="K1010"/>
  <c r="L1010"/>
  <c r="J1009"/>
  <c r="I1009"/>
  <c r="N1009" s="1"/>
  <c r="K1009"/>
  <c r="L1009"/>
  <c r="J1008"/>
  <c r="I1008"/>
  <c r="K1008"/>
  <c r="L1008"/>
  <c r="J1007"/>
  <c r="M1007" s="1"/>
  <c r="I1007"/>
  <c r="K1007"/>
  <c r="L1007"/>
  <c r="N1007"/>
  <c r="J1006"/>
  <c r="N1006" s="1"/>
  <c r="I1006"/>
  <c r="K1006"/>
  <c r="L1006"/>
  <c r="J1005"/>
  <c r="M1005" s="1"/>
  <c r="I1005"/>
  <c r="K1005"/>
  <c r="L1005"/>
  <c r="J1004"/>
  <c r="N1004" s="1"/>
  <c r="I1004"/>
  <c r="K1004"/>
  <c r="L1004"/>
  <c r="J1003"/>
  <c r="M1003" s="1"/>
  <c r="I1003"/>
  <c r="K1003"/>
  <c r="L1003"/>
  <c r="J1002"/>
  <c r="I1002"/>
  <c r="K1002"/>
  <c r="L1002"/>
  <c r="J1001"/>
  <c r="M1001" s="1"/>
  <c r="I1001"/>
  <c r="K1001"/>
  <c r="L1001"/>
  <c r="J1000"/>
  <c r="M1000" s="1"/>
  <c r="I1000"/>
  <c r="K1000"/>
  <c r="L1000"/>
  <c r="J999"/>
  <c r="M999" s="1"/>
  <c r="I999"/>
  <c r="N999" s="1"/>
  <c r="K999"/>
  <c r="L999"/>
  <c r="J998"/>
  <c r="M998" s="1"/>
  <c r="I998"/>
  <c r="K998"/>
  <c r="L998"/>
  <c r="J997"/>
  <c r="N997" s="1"/>
  <c r="I997"/>
  <c r="K997"/>
  <c r="L997"/>
  <c r="J996"/>
  <c r="I996"/>
  <c r="K996"/>
  <c r="L996"/>
  <c r="J995"/>
  <c r="N995" s="1"/>
  <c r="I995"/>
  <c r="K995"/>
  <c r="L995"/>
  <c r="J994"/>
  <c r="I994"/>
  <c r="K994"/>
  <c r="L994"/>
  <c r="N994" s="1"/>
  <c r="J993"/>
  <c r="M993" s="1"/>
  <c r="I993"/>
  <c r="K993"/>
  <c r="L993"/>
  <c r="J992"/>
  <c r="M992" s="1"/>
  <c r="I992"/>
  <c r="N992" s="1"/>
  <c r="K992"/>
  <c r="L992"/>
  <c r="J991"/>
  <c r="M991" s="1"/>
  <c r="I991"/>
  <c r="K991"/>
  <c r="L991"/>
  <c r="N991"/>
  <c r="J990"/>
  <c r="M990" s="1"/>
  <c r="I990"/>
  <c r="N990" s="1"/>
  <c r="K990"/>
  <c r="L990"/>
  <c r="J989"/>
  <c r="N989" s="1"/>
  <c r="I989"/>
  <c r="K989"/>
  <c r="L989"/>
  <c r="J988"/>
  <c r="I988"/>
  <c r="K988"/>
  <c r="L988"/>
  <c r="J987"/>
  <c r="N987" s="1"/>
  <c r="I987"/>
  <c r="K987"/>
  <c r="L987"/>
  <c r="J986"/>
  <c r="N986" s="1"/>
  <c r="I986"/>
  <c r="K986"/>
  <c r="L986"/>
  <c r="J985"/>
  <c r="I985"/>
  <c r="K985"/>
  <c r="L985"/>
  <c r="N985"/>
  <c r="J984"/>
  <c r="I984"/>
  <c r="K984"/>
  <c r="L984"/>
  <c r="J983"/>
  <c r="N983" s="1"/>
  <c r="I983"/>
  <c r="K983"/>
  <c r="L983"/>
  <c r="J982"/>
  <c r="I982"/>
  <c r="K982"/>
  <c r="L982"/>
  <c r="J981"/>
  <c r="I981"/>
  <c r="K981"/>
  <c r="L981"/>
  <c r="J980"/>
  <c r="I980"/>
  <c r="N980" s="1"/>
  <c r="K980"/>
  <c r="L980"/>
  <c r="J979"/>
  <c r="I979"/>
  <c r="N979" s="1"/>
  <c r="K979"/>
  <c r="L979"/>
  <c r="J978"/>
  <c r="M978" s="1"/>
  <c r="I978"/>
  <c r="K978"/>
  <c r="L978"/>
  <c r="J977"/>
  <c r="I977"/>
  <c r="N977" s="1"/>
  <c r="K977"/>
  <c r="L977"/>
  <c r="J976"/>
  <c r="I976"/>
  <c r="K976"/>
  <c r="L976"/>
  <c r="J975"/>
  <c r="M975" s="1"/>
  <c r="I975"/>
  <c r="K975"/>
  <c r="L975"/>
  <c r="N975"/>
  <c r="J974"/>
  <c r="N974" s="1"/>
  <c r="I974"/>
  <c r="K974"/>
  <c r="L974"/>
  <c r="J973"/>
  <c r="I973"/>
  <c r="K973"/>
  <c r="L973"/>
  <c r="J972"/>
  <c r="N972" s="1"/>
  <c r="I972"/>
  <c r="K972"/>
  <c r="L972"/>
  <c r="J971"/>
  <c r="M971" s="1"/>
  <c r="I971"/>
  <c r="K971"/>
  <c r="L971"/>
  <c r="J970"/>
  <c r="I970"/>
  <c r="K970"/>
  <c r="L970"/>
  <c r="J969"/>
  <c r="M969" s="1"/>
  <c r="I969"/>
  <c r="K969"/>
  <c r="L969"/>
  <c r="J968"/>
  <c r="M968" s="1"/>
  <c r="I968"/>
  <c r="K968"/>
  <c r="L968"/>
  <c r="J967"/>
  <c r="M967" s="1"/>
  <c r="I967"/>
  <c r="K967"/>
  <c r="L967"/>
  <c r="J966"/>
  <c r="N966" s="1"/>
  <c r="I966"/>
  <c r="K966"/>
  <c r="L966"/>
  <c r="J965"/>
  <c r="N965" s="1"/>
  <c r="I965"/>
  <c r="K965"/>
  <c r="L965"/>
  <c r="J964"/>
  <c r="I964"/>
  <c r="K964"/>
  <c r="L964"/>
  <c r="J963"/>
  <c r="I963"/>
  <c r="N963" s="1"/>
  <c r="K963"/>
  <c r="L963"/>
  <c r="J962"/>
  <c r="I962"/>
  <c r="K962"/>
  <c r="L962"/>
  <c r="N962" s="1"/>
  <c r="J961"/>
  <c r="M961" s="1"/>
  <c r="I961"/>
  <c r="N961" s="1"/>
  <c r="K961"/>
  <c r="L961"/>
  <c r="J960"/>
  <c r="N960" s="1"/>
  <c r="I960"/>
  <c r="K960"/>
  <c r="L960"/>
  <c r="J959"/>
  <c r="M959" s="1"/>
  <c r="I959"/>
  <c r="K959"/>
  <c r="L959"/>
  <c r="J958"/>
  <c r="I958"/>
  <c r="K958"/>
  <c r="L958"/>
  <c r="J957"/>
  <c r="N957" s="1"/>
  <c r="I957"/>
  <c r="K957"/>
  <c r="L957"/>
  <c r="J956"/>
  <c r="I956"/>
  <c r="K956"/>
  <c r="N956" s="1"/>
  <c r="L956"/>
  <c r="J955"/>
  <c r="N955" s="1"/>
  <c r="I955"/>
  <c r="K955"/>
  <c r="L955"/>
  <c r="J954"/>
  <c r="N954" s="1"/>
  <c r="I954"/>
  <c r="K954"/>
  <c r="L954"/>
  <c r="J953"/>
  <c r="M953" s="1"/>
  <c r="I953"/>
  <c r="K953"/>
  <c r="L953"/>
  <c r="N953"/>
  <c r="J952"/>
  <c r="I952"/>
  <c r="N952" s="1"/>
  <c r="K952"/>
  <c r="L952"/>
  <c r="J951"/>
  <c r="N951" s="1"/>
  <c r="I951"/>
  <c r="K951"/>
  <c r="L951"/>
  <c r="J950"/>
  <c r="I950"/>
  <c r="N950" s="1"/>
  <c r="K950"/>
  <c r="L950"/>
  <c r="J949"/>
  <c r="I949"/>
  <c r="K949"/>
  <c r="L949"/>
  <c r="J948"/>
  <c r="I948"/>
  <c r="N948" s="1"/>
  <c r="K948"/>
  <c r="L948"/>
  <c r="J947"/>
  <c r="I947"/>
  <c r="K947"/>
  <c r="L947"/>
  <c r="J946"/>
  <c r="I946"/>
  <c r="K946"/>
  <c r="L946"/>
  <c r="J945"/>
  <c r="I945"/>
  <c r="N945" s="1"/>
  <c r="K945"/>
  <c r="L945"/>
  <c r="J944"/>
  <c r="I944"/>
  <c r="N944" s="1"/>
  <c r="K944"/>
  <c r="L944"/>
  <c r="J943"/>
  <c r="M943" s="1"/>
  <c r="I943"/>
  <c r="K943"/>
  <c r="L943"/>
  <c r="J942"/>
  <c r="N942" s="1"/>
  <c r="I942"/>
  <c r="K942"/>
  <c r="L942"/>
  <c r="J941"/>
  <c r="I941"/>
  <c r="K941"/>
  <c r="L941"/>
  <c r="J940"/>
  <c r="N940" s="1"/>
  <c r="I940"/>
  <c r="K940"/>
  <c r="L940"/>
  <c r="J939"/>
  <c r="M939" s="1"/>
  <c r="I939"/>
  <c r="K939"/>
  <c r="L939"/>
  <c r="J938"/>
  <c r="I938"/>
  <c r="K938"/>
  <c r="L938"/>
  <c r="J937"/>
  <c r="M937" s="1"/>
  <c r="I937"/>
  <c r="K937"/>
  <c r="L937"/>
  <c r="J936"/>
  <c r="I936"/>
  <c r="K936"/>
  <c r="L936"/>
  <c r="J935"/>
  <c r="I935"/>
  <c r="N935" s="1"/>
  <c r="K935"/>
  <c r="L935"/>
  <c r="J934"/>
  <c r="N934" s="1"/>
  <c r="I934"/>
  <c r="K934"/>
  <c r="L934"/>
  <c r="J933"/>
  <c r="I933"/>
  <c r="K933"/>
  <c r="L933"/>
  <c r="N933"/>
  <c r="J932"/>
  <c r="M932" s="1"/>
  <c r="I932"/>
  <c r="K932"/>
  <c r="L932"/>
  <c r="J931"/>
  <c r="I931"/>
  <c r="K931"/>
  <c r="L931"/>
  <c r="J930"/>
  <c r="I930"/>
  <c r="K930"/>
  <c r="L930"/>
  <c r="J929"/>
  <c r="I929"/>
  <c r="K929"/>
  <c r="L929"/>
  <c r="J928"/>
  <c r="N928" s="1"/>
  <c r="I928"/>
  <c r="K928"/>
  <c r="L928"/>
  <c r="J927"/>
  <c r="I927"/>
  <c r="K927"/>
  <c r="L927"/>
  <c r="N927"/>
  <c r="J926"/>
  <c r="I926"/>
  <c r="N926" s="1"/>
  <c r="K926"/>
  <c r="L926"/>
  <c r="J925"/>
  <c r="I925"/>
  <c r="K925"/>
  <c r="L925"/>
  <c r="N925"/>
  <c r="J924"/>
  <c r="M924" s="1"/>
  <c r="I924"/>
  <c r="K924"/>
  <c r="N924" s="1"/>
  <c r="L924"/>
  <c r="J923"/>
  <c r="N923" s="1"/>
  <c r="I923"/>
  <c r="K923"/>
  <c r="L923"/>
  <c r="J922"/>
  <c r="N922" s="1"/>
  <c r="I922"/>
  <c r="K922"/>
  <c r="L922"/>
  <c r="J921"/>
  <c r="M921" s="1"/>
  <c r="I921"/>
  <c r="K921"/>
  <c r="L921"/>
  <c r="J920"/>
  <c r="I920"/>
  <c r="K920"/>
  <c r="L920"/>
  <c r="J919"/>
  <c r="N919" s="1"/>
  <c r="I919"/>
  <c r="K919"/>
  <c r="L919"/>
  <c r="J918"/>
  <c r="I918"/>
  <c r="K918"/>
  <c r="L918"/>
  <c r="J917"/>
  <c r="M917" s="1"/>
  <c r="I917"/>
  <c r="K917"/>
  <c r="L917"/>
  <c r="J916"/>
  <c r="M916" s="1"/>
  <c r="I916"/>
  <c r="N916" s="1"/>
  <c r="K916"/>
  <c r="L916"/>
  <c r="J915"/>
  <c r="M915" s="1"/>
  <c r="I915"/>
  <c r="N915" s="1"/>
  <c r="K915"/>
  <c r="L915"/>
  <c r="J914"/>
  <c r="M914" s="1"/>
  <c r="I914"/>
  <c r="N914" s="1"/>
  <c r="K914"/>
  <c r="L914"/>
  <c r="J913"/>
  <c r="M913" s="1"/>
  <c r="I913"/>
  <c r="K913"/>
  <c r="L913"/>
  <c r="J912"/>
  <c r="I912"/>
  <c r="K912"/>
  <c r="L912"/>
  <c r="J911"/>
  <c r="M911" s="1"/>
  <c r="I911"/>
  <c r="K911"/>
  <c r="L911"/>
  <c r="N911"/>
  <c r="J910"/>
  <c r="N910" s="1"/>
  <c r="I910"/>
  <c r="K910"/>
  <c r="L910"/>
  <c r="J909"/>
  <c r="M909" s="1"/>
  <c r="I909"/>
  <c r="K909"/>
  <c r="L909"/>
  <c r="J908"/>
  <c r="N908" s="1"/>
  <c r="I908"/>
  <c r="K908"/>
  <c r="L908"/>
  <c r="J907"/>
  <c r="M907" s="1"/>
  <c r="I907"/>
  <c r="K907"/>
  <c r="N907" s="1"/>
  <c r="L907"/>
  <c r="J906"/>
  <c r="I906"/>
  <c r="K906"/>
  <c r="N906" s="1"/>
  <c r="L906"/>
  <c r="J905"/>
  <c r="M905" s="1"/>
  <c r="I905"/>
  <c r="K905"/>
  <c r="L905"/>
  <c r="J904"/>
  <c r="I904"/>
  <c r="K904"/>
  <c r="L904"/>
  <c r="J903"/>
  <c r="I903"/>
  <c r="K903"/>
  <c r="L903"/>
  <c r="J902"/>
  <c r="I902"/>
  <c r="K902"/>
  <c r="L902"/>
  <c r="N902"/>
  <c r="J901"/>
  <c r="M901" s="1"/>
  <c r="I901"/>
  <c r="K901"/>
  <c r="L901"/>
  <c r="J900"/>
  <c r="I900"/>
  <c r="K900"/>
  <c r="L900"/>
  <c r="J899"/>
  <c r="I899"/>
  <c r="K899"/>
  <c r="L899"/>
  <c r="J898"/>
  <c r="I898"/>
  <c r="K898"/>
  <c r="L898"/>
  <c r="J897"/>
  <c r="I897"/>
  <c r="N897" s="1"/>
  <c r="K897"/>
  <c r="L897"/>
  <c r="J896"/>
  <c r="I896"/>
  <c r="K896"/>
  <c r="L896"/>
  <c r="J895"/>
  <c r="N895" s="1"/>
  <c r="I895"/>
  <c r="K895"/>
  <c r="L895"/>
  <c r="J894"/>
  <c r="I894"/>
  <c r="K894"/>
  <c r="L894"/>
  <c r="J893"/>
  <c r="I893"/>
  <c r="K893"/>
  <c r="L893"/>
  <c r="N893"/>
  <c r="J892"/>
  <c r="I892"/>
  <c r="K892"/>
  <c r="N892" s="1"/>
  <c r="L892"/>
  <c r="J891"/>
  <c r="N891" s="1"/>
  <c r="I891"/>
  <c r="K891"/>
  <c r="L891"/>
  <c r="J890"/>
  <c r="N890" s="1"/>
  <c r="I890"/>
  <c r="K890"/>
  <c r="L890"/>
  <c r="J889"/>
  <c r="I889"/>
  <c r="K889"/>
  <c r="L889"/>
  <c r="N889"/>
  <c r="J888"/>
  <c r="I888"/>
  <c r="N888" s="1"/>
  <c r="K888"/>
  <c r="L888"/>
  <c r="M888" s="1"/>
  <c r="J887"/>
  <c r="N887" s="1"/>
  <c r="I887"/>
  <c r="K887"/>
  <c r="L887"/>
  <c r="J886"/>
  <c r="M886" s="1"/>
  <c r="I886"/>
  <c r="K886"/>
  <c r="L886"/>
  <c r="J885"/>
  <c r="M885" s="1"/>
  <c r="I885"/>
  <c r="K885"/>
  <c r="N885" s="1"/>
  <c r="L885"/>
  <c r="J884"/>
  <c r="M884" s="1"/>
  <c r="I884"/>
  <c r="N884" s="1"/>
  <c r="K884"/>
  <c r="L884"/>
  <c r="J883"/>
  <c r="M883" s="1"/>
  <c r="I883"/>
  <c r="N883" s="1"/>
  <c r="K883"/>
  <c r="L883"/>
  <c r="J882"/>
  <c r="I882"/>
  <c r="K882"/>
  <c r="L882"/>
  <c r="J881"/>
  <c r="I881"/>
  <c r="N881" s="1"/>
  <c r="K881"/>
  <c r="L881"/>
  <c r="J880"/>
  <c r="I880"/>
  <c r="N880" s="1"/>
  <c r="K880"/>
  <c r="L880"/>
  <c r="J879"/>
  <c r="M879" s="1"/>
  <c r="I879"/>
  <c r="K879"/>
  <c r="L879"/>
  <c r="N879"/>
  <c r="J878"/>
  <c r="N878" s="1"/>
  <c r="I878"/>
  <c r="K878"/>
  <c r="L878"/>
  <c r="J877"/>
  <c r="M877" s="1"/>
  <c r="I877"/>
  <c r="N877" s="1"/>
  <c r="K877"/>
  <c r="L877"/>
  <c r="J876"/>
  <c r="N876" s="1"/>
  <c r="I876"/>
  <c r="K876"/>
  <c r="L876"/>
  <c r="J875"/>
  <c r="M875" s="1"/>
  <c r="I875"/>
  <c r="K875"/>
  <c r="L875"/>
  <c r="J874"/>
  <c r="I874"/>
  <c r="K874"/>
  <c r="N874" s="1"/>
  <c r="L874"/>
  <c r="J873"/>
  <c r="M873" s="1"/>
  <c r="I873"/>
  <c r="K873"/>
  <c r="L873"/>
  <c r="J872"/>
  <c r="I872"/>
  <c r="K872"/>
  <c r="L872"/>
  <c r="J871"/>
  <c r="I871"/>
  <c r="N871" s="1"/>
  <c r="K871"/>
  <c r="L871"/>
  <c r="J870"/>
  <c r="M870" s="1"/>
  <c r="I870"/>
  <c r="K870"/>
  <c r="L870"/>
  <c r="J869"/>
  <c r="M869" s="1"/>
  <c r="I869"/>
  <c r="K869"/>
  <c r="L869"/>
  <c r="J868"/>
  <c r="M868" s="1"/>
  <c r="I868"/>
  <c r="N868" s="1"/>
  <c r="K868"/>
  <c r="L868"/>
  <c r="J867"/>
  <c r="I867"/>
  <c r="K867"/>
  <c r="L867"/>
  <c r="J866"/>
  <c r="I866"/>
  <c r="K866"/>
  <c r="L866"/>
  <c r="J865"/>
  <c r="I865"/>
  <c r="K865"/>
  <c r="L865"/>
  <c r="J864"/>
  <c r="I864"/>
  <c r="K864"/>
  <c r="L864"/>
  <c r="J863"/>
  <c r="M863" s="1"/>
  <c r="I863"/>
  <c r="K863"/>
  <c r="L863"/>
  <c r="J862"/>
  <c r="I862"/>
  <c r="N862" s="1"/>
  <c r="K862"/>
  <c r="L862"/>
  <c r="M862" s="1"/>
  <c r="J861"/>
  <c r="I861"/>
  <c r="K861"/>
  <c r="L861"/>
  <c r="N861"/>
  <c r="J860"/>
  <c r="I860"/>
  <c r="K860"/>
  <c r="L860"/>
  <c r="J859"/>
  <c r="N859" s="1"/>
  <c r="I859"/>
  <c r="K859"/>
  <c r="L859"/>
  <c r="J858"/>
  <c r="N858" s="1"/>
  <c r="I858"/>
  <c r="K858"/>
  <c r="L858"/>
  <c r="J857"/>
  <c r="N857" s="1"/>
  <c r="I857"/>
  <c r="K857"/>
  <c r="L857"/>
  <c r="J856"/>
  <c r="I856"/>
  <c r="K856"/>
  <c r="L856"/>
  <c r="J855"/>
  <c r="N855" s="1"/>
  <c r="I855"/>
  <c r="K855"/>
  <c r="L855"/>
  <c r="J854"/>
  <c r="I854"/>
  <c r="N854" s="1"/>
  <c r="K854"/>
  <c r="L854"/>
  <c r="J853"/>
  <c r="I853"/>
  <c r="K853"/>
  <c r="N853" s="1"/>
  <c r="L853"/>
  <c r="J852"/>
  <c r="I852"/>
  <c r="K852"/>
  <c r="L852"/>
  <c r="J851"/>
  <c r="I851"/>
  <c r="K851"/>
  <c r="L851"/>
  <c r="J850"/>
  <c r="I850"/>
  <c r="N850" s="1"/>
  <c r="K850"/>
  <c r="L850"/>
  <c r="M850" s="1"/>
  <c r="J849"/>
  <c r="I849"/>
  <c r="N849" s="1"/>
  <c r="K849"/>
  <c r="L849"/>
  <c r="J848"/>
  <c r="M848" s="1"/>
  <c r="I848"/>
  <c r="K848"/>
  <c r="L848"/>
  <c r="J847"/>
  <c r="M847" s="1"/>
  <c r="I847"/>
  <c r="K847"/>
  <c r="L847"/>
  <c r="N847"/>
  <c r="J846"/>
  <c r="N846" s="1"/>
  <c r="I846"/>
  <c r="K846"/>
  <c r="L846"/>
  <c r="J845"/>
  <c r="M845" s="1"/>
  <c r="I845"/>
  <c r="N845" s="1"/>
  <c r="K845"/>
  <c r="L845"/>
  <c r="J844"/>
  <c r="N844" s="1"/>
  <c r="I844"/>
  <c r="K844"/>
  <c r="L844"/>
  <c r="J843"/>
  <c r="M843" s="1"/>
  <c r="I843"/>
  <c r="K843"/>
  <c r="N843" s="1"/>
  <c r="L843"/>
  <c r="J842"/>
  <c r="I842"/>
  <c r="K842"/>
  <c r="N842" s="1"/>
  <c r="L842"/>
  <c r="J841"/>
  <c r="M841" s="1"/>
  <c r="I841"/>
  <c r="K841"/>
  <c r="L841"/>
  <c r="J840"/>
  <c r="M840" s="1"/>
  <c r="I840"/>
  <c r="K840"/>
  <c r="L840"/>
  <c r="J839"/>
  <c r="M839" s="1"/>
  <c r="I839"/>
  <c r="K839"/>
  <c r="L839"/>
  <c r="J838"/>
  <c r="M838" s="1"/>
  <c r="I838"/>
  <c r="K838"/>
  <c r="L838"/>
  <c r="J837"/>
  <c r="M837" s="1"/>
  <c r="I837"/>
  <c r="K837"/>
  <c r="L837"/>
  <c r="J836"/>
  <c r="I836"/>
  <c r="N836" s="1"/>
  <c r="K836"/>
  <c r="L836"/>
  <c r="J835"/>
  <c r="I835"/>
  <c r="K835"/>
  <c r="L835"/>
  <c r="J834"/>
  <c r="I834"/>
  <c r="K834"/>
  <c r="L834"/>
  <c r="J833"/>
  <c r="I833"/>
  <c r="N833" s="1"/>
  <c r="K833"/>
  <c r="L833"/>
  <c r="J832"/>
  <c r="M832" s="1"/>
  <c r="I832"/>
  <c r="K832"/>
  <c r="L832"/>
  <c r="J831"/>
  <c r="M831" s="1"/>
  <c r="I831"/>
  <c r="K831"/>
  <c r="L831"/>
  <c r="N831"/>
  <c r="J830"/>
  <c r="I830"/>
  <c r="N830" s="1"/>
  <c r="K830"/>
  <c r="L830"/>
  <c r="M830" s="1"/>
  <c r="J829"/>
  <c r="M829" s="1"/>
  <c r="I829"/>
  <c r="K829"/>
  <c r="L829"/>
  <c r="J828"/>
  <c r="I828"/>
  <c r="K828"/>
  <c r="N828" s="1"/>
  <c r="L828"/>
  <c r="J827"/>
  <c r="N827" s="1"/>
  <c r="I827"/>
  <c r="K827"/>
  <c r="L827"/>
  <c r="J826"/>
  <c r="N826" s="1"/>
  <c r="I826"/>
  <c r="K826"/>
  <c r="L826"/>
  <c r="J825"/>
  <c r="M825" s="1"/>
  <c r="I825"/>
  <c r="K825"/>
  <c r="L825"/>
  <c r="J824"/>
  <c r="I824"/>
  <c r="N824" s="1"/>
  <c r="K824"/>
  <c r="L824"/>
  <c r="M824" s="1"/>
  <c r="J823"/>
  <c r="N823" s="1"/>
  <c r="I823"/>
  <c r="K823"/>
  <c r="L823"/>
  <c r="J822"/>
  <c r="I822"/>
  <c r="N822" s="1"/>
  <c r="K822"/>
  <c r="L822"/>
  <c r="J821"/>
  <c r="I821"/>
  <c r="K821"/>
  <c r="N821" s="1"/>
  <c r="L821"/>
  <c r="J820"/>
  <c r="I820"/>
  <c r="N820" s="1"/>
  <c r="K820"/>
  <c r="L820"/>
  <c r="J819"/>
  <c r="I819"/>
  <c r="N819" s="1"/>
  <c r="K819"/>
  <c r="L819"/>
  <c r="J818"/>
  <c r="I818"/>
  <c r="N818" s="1"/>
  <c r="K818"/>
  <c r="L818"/>
  <c r="M818" s="1"/>
  <c r="J817"/>
  <c r="I817"/>
  <c r="K817"/>
  <c r="L817"/>
  <c r="J816"/>
  <c r="I816"/>
  <c r="N816" s="1"/>
  <c r="K816"/>
  <c r="L816"/>
  <c r="J815"/>
  <c r="M815" s="1"/>
  <c r="I815"/>
  <c r="K815"/>
  <c r="L815"/>
  <c r="N815"/>
  <c r="J814"/>
  <c r="N814" s="1"/>
  <c r="I814"/>
  <c r="K814"/>
  <c r="L814"/>
  <c r="J813"/>
  <c r="I813"/>
  <c r="K813"/>
  <c r="L813"/>
  <c r="J812"/>
  <c r="N812" s="1"/>
  <c r="I812"/>
  <c r="K812"/>
  <c r="L812"/>
  <c r="M812" s="1"/>
  <c r="J811"/>
  <c r="M811" s="1"/>
  <c r="I811"/>
  <c r="K811"/>
  <c r="L811"/>
  <c r="J810"/>
  <c r="M810" s="1"/>
  <c r="I810"/>
  <c r="K810"/>
  <c r="L810"/>
  <c r="J809"/>
  <c r="M809" s="1"/>
  <c r="I809"/>
  <c r="K809"/>
  <c r="L809"/>
  <c r="J808"/>
  <c r="I808"/>
  <c r="N808" s="1"/>
  <c r="K808"/>
  <c r="L808"/>
  <c r="J807"/>
  <c r="I807"/>
  <c r="K807"/>
  <c r="L807"/>
  <c r="J806"/>
  <c r="N806" s="1"/>
  <c r="I806"/>
  <c r="K806"/>
  <c r="L806"/>
  <c r="J805"/>
  <c r="M805" s="1"/>
  <c r="I805"/>
  <c r="K805"/>
  <c r="L805"/>
  <c r="N805"/>
  <c r="J804"/>
  <c r="I804"/>
  <c r="N804" s="1"/>
  <c r="K804"/>
  <c r="L804"/>
  <c r="J803"/>
  <c r="I803"/>
  <c r="N803" s="1"/>
  <c r="K803"/>
  <c r="L803"/>
  <c r="J802"/>
  <c r="I802"/>
  <c r="K802"/>
  <c r="L802"/>
  <c r="J801"/>
  <c r="I801"/>
  <c r="K801"/>
  <c r="L801"/>
  <c r="J800"/>
  <c r="I800"/>
  <c r="N800" s="1"/>
  <c r="K800"/>
  <c r="L800"/>
  <c r="J799"/>
  <c r="M799" s="1"/>
  <c r="I799"/>
  <c r="K799"/>
  <c r="L799"/>
  <c r="J798"/>
  <c r="I798"/>
  <c r="N798" s="1"/>
  <c r="K798"/>
  <c r="L798"/>
  <c r="J797"/>
  <c r="N797" s="1"/>
  <c r="I797"/>
  <c r="K797"/>
  <c r="L797"/>
  <c r="J796"/>
  <c r="I796"/>
  <c r="K796"/>
  <c r="L796"/>
  <c r="J795"/>
  <c r="N795" s="1"/>
  <c r="I795"/>
  <c r="K795"/>
  <c r="L795"/>
  <c r="J794"/>
  <c r="N794" s="1"/>
  <c r="I794"/>
  <c r="K794"/>
  <c r="L794"/>
  <c r="J793"/>
  <c r="M793" s="1"/>
  <c r="I793"/>
  <c r="K793"/>
  <c r="L793"/>
  <c r="J792"/>
  <c r="I792"/>
  <c r="N792" s="1"/>
  <c r="K792"/>
  <c r="L792"/>
  <c r="M792" s="1"/>
  <c r="J791"/>
  <c r="N791" s="1"/>
  <c r="I791"/>
  <c r="K791"/>
  <c r="L791"/>
  <c r="J790"/>
  <c r="I790"/>
  <c r="K790"/>
  <c r="L790"/>
  <c r="J789"/>
  <c r="I789"/>
  <c r="K789"/>
  <c r="N789" s="1"/>
  <c r="L789"/>
  <c r="J788"/>
  <c r="I788"/>
  <c r="K788"/>
  <c r="L788"/>
  <c r="J787"/>
  <c r="M787" s="1"/>
  <c r="I787"/>
  <c r="K787"/>
  <c r="L787"/>
  <c r="J786"/>
  <c r="I786"/>
  <c r="K786"/>
  <c r="L786"/>
  <c r="M786" s="1"/>
  <c r="J785"/>
  <c r="M785" s="1"/>
  <c r="I785"/>
  <c r="K785"/>
  <c r="L785"/>
  <c r="J784"/>
  <c r="M784" s="1"/>
  <c r="I784"/>
  <c r="N784" s="1"/>
  <c r="K784"/>
  <c r="L784"/>
  <c r="J783"/>
  <c r="M783" s="1"/>
  <c r="I783"/>
  <c r="K783"/>
  <c r="L783"/>
  <c r="J782"/>
  <c r="I782"/>
  <c r="K782"/>
  <c r="L782"/>
  <c r="N782" s="1"/>
  <c r="J781"/>
  <c r="I781"/>
  <c r="N781" s="1"/>
  <c r="K781"/>
  <c r="L781"/>
  <c r="J780"/>
  <c r="N780" s="1"/>
  <c r="I780"/>
  <c r="K780"/>
  <c r="L780"/>
  <c r="M780" s="1"/>
  <c r="J779"/>
  <c r="M779" s="1"/>
  <c r="I779"/>
  <c r="K779"/>
  <c r="L779"/>
  <c r="J778"/>
  <c r="I778"/>
  <c r="K778"/>
  <c r="M778" s="1"/>
  <c r="L778"/>
  <c r="J777"/>
  <c r="M777" s="1"/>
  <c r="I777"/>
  <c r="K777"/>
  <c r="L777"/>
  <c r="J776"/>
  <c r="I776"/>
  <c r="N776" s="1"/>
  <c r="K776"/>
  <c r="L776"/>
  <c r="J775"/>
  <c r="I775"/>
  <c r="K775"/>
  <c r="L775"/>
  <c r="J774"/>
  <c r="N774" s="1"/>
  <c r="I774"/>
  <c r="K774"/>
  <c r="L774"/>
  <c r="J773"/>
  <c r="M773" s="1"/>
  <c r="I773"/>
  <c r="K773"/>
  <c r="L773"/>
  <c r="J772"/>
  <c r="M772" s="1"/>
  <c r="I772"/>
  <c r="K772"/>
  <c r="L772"/>
  <c r="J771"/>
  <c r="I771"/>
  <c r="K771"/>
  <c r="L771"/>
  <c r="J770"/>
  <c r="I770"/>
  <c r="K770"/>
  <c r="L770"/>
  <c r="N770" s="1"/>
  <c r="J769"/>
  <c r="I769"/>
  <c r="N769" s="1"/>
  <c r="K769"/>
  <c r="L769"/>
  <c r="J768"/>
  <c r="N768" s="1"/>
  <c r="I768"/>
  <c r="K768"/>
  <c r="L768"/>
  <c r="J767"/>
  <c r="N767" s="1"/>
  <c r="I767"/>
  <c r="K767"/>
  <c r="L767"/>
  <c r="J766"/>
  <c r="I766"/>
  <c r="K766"/>
  <c r="L766"/>
  <c r="J765"/>
  <c r="I765"/>
  <c r="K765"/>
  <c r="L765"/>
  <c r="N765"/>
  <c r="J764"/>
  <c r="M764" s="1"/>
  <c r="I764"/>
  <c r="K764"/>
  <c r="L764"/>
  <c r="J763"/>
  <c r="N763" s="1"/>
  <c r="I763"/>
  <c r="K763"/>
  <c r="L763"/>
  <c r="J762"/>
  <c r="N762" s="1"/>
  <c r="I762"/>
  <c r="K762"/>
  <c r="L762"/>
  <c r="J761"/>
  <c r="N761" s="1"/>
  <c r="I761"/>
  <c r="K761"/>
  <c r="L761"/>
  <c r="J760"/>
  <c r="I760"/>
  <c r="N760" s="1"/>
  <c r="K760"/>
  <c r="L760"/>
  <c r="M760" s="1"/>
  <c r="J759"/>
  <c r="N759" s="1"/>
  <c r="I759"/>
  <c r="K759"/>
  <c r="L759"/>
  <c r="J758"/>
  <c r="I758"/>
  <c r="K758"/>
  <c r="L758"/>
  <c r="J757"/>
  <c r="I757"/>
  <c r="K757"/>
  <c r="N757" s="1"/>
  <c r="L757"/>
  <c r="J756"/>
  <c r="I756"/>
  <c r="N756" s="1"/>
  <c r="K756"/>
  <c r="L756"/>
  <c r="J755"/>
  <c r="M755" s="1"/>
  <c r="I755"/>
  <c r="N755" s="1"/>
  <c r="K755"/>
  <c r="L755"/>
  <c r="J754"/>
  <c r="I754"/>
  <c r="K754"/>
  <c r="L754"/>
  <c r="J753"/>
  <c r="M753" s="1"/>
  <c r="I753"/>
  <c r="K753"/>
  <c r="L753"/>
  <c r="J752"/>
  <c r="I752"/>
  <c r="N752" s="1"/>
  <c r="K752"/>
  <c r="L752"/>
  <c r="M752" s="1"/>
  <c r="J751"/>
  <c r="M751" s="1"/>
  <c r="I751"/>
  <c r="K751"/>
  <c r="L751"/>
  <c r="J750"/>
  <c r="I750"/>
  <c r="K750"/>
  <c r="L750"/>
  <c r="N750" s="1"/>
  <c r="J749"/>
  <c r="M749" s="1"/>
  <c r="I749"/>
  <c r="K749"/>
  <c r="L749"/>
  <c r="J748"/>
  <c r="N748" s="1"/>
  <c r="I748"/>
  <c r="K748"/>
  <c r="L748"/>
  <c r="J747"/>
  <c r="M747" s="1"/>
  <c r="I747"/>
  <c r="K747"/>
  <c r="L747"/>
  <c r="J746"/>
  <c r="I746"/>
  <c r="K746"/>
  <c r="M746" s="1"/>
  <c r="L746"/>
  <c r="J745"/>
  <c r="M745" s="1"/>
  <c r="I745"/>
  <c r="K745"/>
  <c r="L745"/>
  <c r="J744"/>
  <c r="I744"/>
  <c r="K744"/>
  <c r="L744"/>
  <c r="J743"/>
  <c r="I743"/>
  <c r="N743" s="1"/>
  <c r="K743"/>
  <c r="L743"/>
  <c r="J742"/>
  <c r="I742"/>
  <c r="K742"/>
  <c r="L742"/>
  <c r="N742"/>
  <c r="J741"/>
  <c r="M741" s="1"/>
  <c r="I741"/>
  <c r="K741"/>
  <c r="L741"/>
  <c r="J740"/>
  <c r="M740" s="1"/>
  <c r="I740"/>
  <c r="N740" s="1"/>
  <c r="K740"/>
  <c r="L740"/>
  <c r="J739"/>
  <c r="M739" s="1"/>
  <c r="I739"/>
  <c r="N739" s="1"/>
  <c r="K739"/>
  <c r="L739"/>
  <c r="J738"/>
  <c r="I738"/>
  <c r="K738"/>
  <c r="L738"/>
  <c r="J737"/>
  <c r="I737"/>
  <c r="K737"/>
  <c r="L737"/>
  <c r="J736"/>
  <c r="I736"/>
  <c r="N736" s="1"/>
  <c r="K736"/>
  <c r="L736"/>
  <c r="J735"/>
  <c r="I735"/>
  <c r="K735"/>
  <c r="L735"/>
  <c r="N735"/>
  <c r="J734"/>
  <c r="I734"/>
  <c r="N734" s="1"/>
  <c r="K734"/>
  <c r="L734"/>
  <c r="M734" s="1"/>
  <c r="J733"/>
  <c r="M733" s="1"/>
  <c r="I733"/>
  <c r="K733"/>
  <c r="L733"/>
  <c r="N733"/>
  <c r="J732"/>
  <c r="M732" s="1"/>
  <c r="I732"/>
  <c r="K732"/>
  <c r="L732"/>
  <c r="J731"/>
  <c r="N731" s="1"/>
  <c r="I731"/>
  <c r="K731"/>
  <c r="L731"/>
  <c r="J730"/>
  <c r="N730" s="1"/>
  <c r="I730"/>
  <c r="K730"/>
  <c r="L730"/>
  <c r="J729"/>
  <c r="N729" s="1"/>
  <c r="I729"/>
  <c r="K729"/>
  <c r="L729"/>
  <c r="J728"/>
  <c r="I728"/>
  <c r="K728"/>
  <c r="L728"/>
  <c r="J727"/>
  <c r="N727" s="1"/>
  <c r="I727"/>
  <c r="K727"/>
  <c r="L727"/>
  <c r="J726"/>
  <c r="M726" s="1"/>
  <c r="I726"/>
  <c r="K726"/>
  <c r="L726"/>
  <c r="J725"/>
  <c r="I725"/>
  <c r="K725"/>
  <c r="N725" s="1"/>
  <c r="L725"/>
  <c r="J724"/>
  <c r="I724"/>
  <c r="N724" s="1"/>
  <c r="K724"/>
  <c r="L724"/>
  <c r="J716"/>
  <c r="I716"/>
  <c r="N716" s="1"/>
  <c r="K716"/>
  <c r="L716"/>
  <c r="J715"/>
  <c r="I715"/>
  <c r="K715"/>
  <c r="L715"/>
  <c r="J714"/>
  <c r="I714"/>
  <c r="K714"/>
  <c r="L714"/>
  <c r="J713"/>
  <c r="I713"/>
  <c r="K713"/>
  <c r="L713"/>
  <c r="J712"/>
  <c r="M712" s="1"/>
  <c r="I712"/>
  <c r="K712"/>
  <c r="L712"/>
  <c r="N712"/>
  <c r="J711"/>
  <c r="M711" s="1"/>
  <c r="I711"/>
  <c r="K711"/>
  <c r="L711"/>
  <c r="J710"/>
  <c r="I710"/>
  <c r="N710" s="1"/>
  <c r="K710"/>
  <c r="L710"/>
  <c r="J709"/>
  <c r="N709" s="1"/>
  <c r="I709"/>
  <c r="K709"/>
  <c r="L709"/>
  <c r="J708"/>
  <c r="M708" s="1"/>
  <c r="I708"/>
  <c r="K708"/>
  <c r="N708" s="1"/>
  <c r="L708"/>
  <c r="J707"/>
  <c r="I707"/>
  <c r="K707"/>
  <c r="M707" s="1"/>
  <c r="L707"/>
  <c r="J706"/>
  <c r="M706" s="1"/>
  <c r="I706"/>
  <c r="K706"/>
  <c r="L706"/>
  <c r="J705"/>
  <c r="I705"/>
  <c r="N705" s="1"/>
  <c r="K705"/>
  <c r="L705"/>
  <c r="J704"/>
  <c r="I704"/>
  <c r="N704" s="1"/>
  <c r="K704"/>
  <c r="L704"/>
  <c r="J703"/>
  <c r="M703" s="1"/>
  <c r="I703"/>
  <c r="K703"/>
  <c r="L703"/>
  <c r="J702"/>
  <c r="M702" s="1"/>
  <c r="I702"/>
  <c r="K702"/>
  <c r="L702"/>
  <c r="N702"/>
  <c r="J701"/>
  <c r="M701" s="1"/>
  <c r="I701"/>
  <c r="K701"/>
  <c r="L701"/>
  <c r="J700"/>
  <c r="I700"/>
  <c r="K700"/>
  <c r="L700"/>
  <c r="J699"/>
  <c r="I699"/>
  <c r="K699"/>
  <c r="L699"/>
  <c r="N699" s="1"/>
  <c r="J698"/>
  <c r="I698"/>
  <c r="K698"/>
  <c r="L698"/>
  <c r="J697"/>
  <c r="I697"/>
  <c r="K697"/>
  <c r="L697"/>
  <c r="J696"/>
  <c r="I696"/>
  <c r="K696"/>
  <c r="L696"/>
  <c r="N696"/>
  <c r="J695"/>
  <c r="I695"/>
  <c r="K695"/>
  <c r="L695"/>
  <c r="M695" s="1"/>
  <c r="J694"/>
  <c r="M694" s="1"/>
  <c r="I694"/>
  <c r="K694"/>
  <c r="L694"/>
  <c r="J693"/>
  <c r="M693" s="1"/>
  <c r="I693"/>
  <c r="K693"/>
  <c r="N693" s="1"/>
  <c r="L693"/>
  <c r="J692"/>
  <c r="N692" s="1"/>
  <c r="I692"/>
  <c r="K692"/>
  <c r="L692"/>
  <c r="J691"/>
  <c r="N691" s="1"/>
  <c r="I691"/>
  <c r="K691"/>
  <c r="L691"/>
  <c r="J690"/>
  <c r="N690" s="1"/>
  <c r="I690"/>
  <c r="K690"/>
  <c r="L690"/>
  <c r="J689"/>
  <c r="I689"/>
  <c r="N689" s="1"/>
  <c r="K689"/>
  <c r="L689"/>
  <c r="M689" s="1"/>
  <c r="J688"/>
  <c r="N688" s="1"/>
  <c r="I688"/>
  <c r="K688"/>
  <c r="L688"/>
  <c r="J687"/>
  <c r="M687" s="1"/>
  <c r="I687"/>
  <c r="N687" s="1"/>
  <c r="K687"/>
  <c r="L687"/>
  <c r="J686"/>
  <c r="M686" s="1"/>
  <c r="I686"/>
  <c r="K686"/>
  <c r="L686"/>
  <c r="J685"/>
  <c r="M685" s="1"/>
  <c r="I685"/>
  <c r="N685" s="1"/>
  <c r="K685"/>
  <c r="L685"/>
  <c r="J684"/>
  <c r="I684"/>
  <c r="K684"/>
  <c r="L684"/>
  <c r="J683"/>
  <c r="I683"/>
  <c r="N683" s="1"/>
  <c r="K683"/>
  <c r="L683"/>
  <c r="M683" s="1"/>
  <c r="J682"/>
  <c r="I682"/>
  <c r="N682" s="1"/>
  <c r="K682"/>
  <c r="L682"/>
  <c r="J681"/>
  <c r="I681"/>
  <c r="N681" s="1"/>
  <c r="K681"/>
  <c r="L681"/>
  <c r="M681" s="1"/>
  <c r="J680"/>
  <c r="M680" s="1"/>
  <c r="I680"/>
  <c r="K680"/>
  <c r="L680"/>
  <c r="J679"/>
  <c r="M679" s="1"/>
  <c r="I679"/>
  <c r="K679"/>
  <c r="L679"/>
  <c r="N679" s="1"/>
  <c r="J678"/>
  <c r="M678" s="1"/>
  <c r="I678"/>
  <c r="K678"/>
  <c r="L678"/>
  <c r="J677"/>
  <c r="N677" s="1"/>
  <c r="I677"/>
  <c r="K677"/>
  <c r="L677"/>
  <c r="J676"/>
  <c r="M676" s="1"/>
  <c r="I676"/>
  <c r="K676"/>
  <c r="N676" s="1"/>
  <c r="L676"/>
  <c r="J675"/>
  <c r="I675"/>
  <c r="K675"/>
  <c r="L675"/>
  <c r="J674"/>
  <c r="M674" s="1"/>
  <c r="I674"/>
  <c r="K674"/>
  <c r="L674"/>
  <c r="J673"/>
  <c r="I673"/>
  <c r="N673" s="1"/>
  <c r="K673"/>
  <c r="L673"/>
  <c r="J672"/>
  <c r="I672"/>
  <c r="N672" s="1"/>
  <c r="K672"/>
  <c r="L672"/>
  <c r="J671"/>
  <c r="I671"/>
  <c r="K671"/>
  <c r="L671"/>
  <c r="N671"/>
  <c r="J670"/>
  <c r="M670" s="1"/>
  <c r="I670"/>
  <c r="K670"/>
  <c r="L670"/>
  <c r="N670"/>
  <c r="J669"/>
  <c r="I669"/>
  <c r="K669"/>
  <c r="L669"/>
  <c r="J668"/>
  <c r="I668"/>
  <c r="N668" s="1"/>
  <c r="K668"/>
  <c r="L668"/>
  <c r="J667"/>
  <c r="I667"/>
  <c r="K667"/>
  <c r="L667"/>
  <c r="J666"/>
  <c r="I666"/>
  <c r="K666"/>
  <c r="L666"/>
  <c r="J665"/>
  <c r="M665" s="1"/>
  <c r="I665"/>
  <c r="K665"/>
  <c r="L665"/>
  <c r="J664"/>
  <c r="N664" s="1"/>
  <c r="I664"/>
  <c r="K664"/>
  <c r="M664" s="1"/>
  <c r="L664"/>
  <c r="J663"/>
  <c r="I663"/>
  <c r="N663" s="1"/>
  <c r="K663"/>
  <c r="L663"/>
  <c r="J662"/>
  <c r="N662" s="1"/>
  <c r="I662"/>
  <c r="K662"/>
  <c r="L662"/>
  <c r="J661"/>
  <c r="I661"/>
  <c r="K661"/>
  <c r="N661" s="1"/>
  <c r="L661"/>
  <c r="J660"/>
  <c r="N660" s="1"/>
  <c r="I660"/>
  <c r="K660"/>
  <c r="L660"/>
  <c r="J659"/>
  <c r="N659" s="1"/>
  <c r="I659"/>
  <c r="K659"/>
  <c r="L659"/>
  <c r="J658"/>
  <c r="I658"/>
  <c r="K658"/>
  <c r="L658"/>
  <c r="N658"/>
  <c r="J657"/>
  <c r="I657"/>
  <c r="K657"/>
  <c r="L657"/>
  <c r="M657" s="1"/>
  <c r="J656"/>
  <c r="N656" s="1"/>
  <c r="I656"/>
  <c r="K656"/>
  <c r="L656"/>
  <c r="J655"/>
  <c r="I655"/>
  <c r="K655"/>
  <c r="L655"/>
  <c r="J654"/>
  <c r="I654"/>
  <c r="K654"/>
  <c r="L654"/>
  <c r="J653"/>
  <c r="I653"/>
  <c r="K653"/>
  <c r="L653"/>
  <c r="J652"/>
  <c r="I652"/>
  <c r="N652" s="1"/>
  <c r="K652"/>
  <c r="L652"/>
  <c r="J651"/>
  <c r="I651"/>
  <c r="K651"/>
  <c r="L651"/>
  <c r="M651" s="1"/>
  <c r="J650"/>
  <c r="I650"/>
  <c r="K650"/>
  <c r="L650"/>
  <c r="J649"/>
  <c r="I649"/>
  <c r="K649"/>
  <c r="L649"/>
  <c r="M649" s="1"/>
  <c r="J648"/>
  <c r="M648" s="1"/>
  <c r="I648"/>
  <c r="K648"/>
  <c r="L648"/>
  <c r="N648"/>
  <c r="J647"/>
  <c r="M647" s="1"/>
  <c r="I647"/>
  <c r="K647"/>
  <c r="L647"/>
  <c r="N647" s="1"/>
  <c r="J646"/>
  <c r="M646" s="1"/>
  <c r="I646"/>
  <c r="K646"/>
  <c r="L646"/>
  <c r="J645"/>
  <c r="N645" s="1"/>
  <c r="I645"/>
  <c r="K645"/>
  <c r="L645"/>
  <c r="J644"/>
  <c r="M644" s="1"/>
  <c r="I644"/>
  <c r="K644"/>
  <c r="L644"/>
  <c r="J643"/>
  <c r="I643"/>
  <c r="K643"/>
  <c r="M643" s="1"/>
  <c r="L643"/>
  <c r="J642"/>
  <c r="M642" s="1"/>
  <c r="I642"/>
  <c r="K642"/>
  <c r="L642"/>
  <c r="J641"/>
  <c r="M641" s="1"/>
  <c r="I641"/>
  <c r="K641"/>
  <c r="L641"/>
  <c r="J640"/>
  <c r="M640" s="1"/>
  <c r="I640"/>
  <c r="N640" s="1"/>
  <c r="K640"/>
  <c r="L640"/>
  <c r="J639"/>
  <c r="M639" s="1"/>
  <c r="I639"/>
  <c r="K639"/>
  <c r="L639"/>
  <c r="J638"/>
  <c r="M638" s="1"/>
  <c r="I638"/>
  <c r="K638"/>
  <c r="L638"/>
  <c r="J637"/>
  <c r="I637"/>
  <c r="K637"/>
  <c r="L637"/>
  <c r="J636"/>
  <c r="N636" s="1"/>
  <c r="I636"/>
  <c r="K636"/>
  <c r="L636"/>
  <c r="J635"/>
  <c r="I635"/>
  <c r="K635"/>
  <c r="L635"/>
  <c r="N635" s="1"/>
  <c r="J634"/>
  <c r="M634" s="1"/>
  <c r="I634"/>
  <c r="N634" s="1"/>
  <c r="K634"/>
  <c r="L634"/>
  <c r="J633"/>
  <c r="M633" s="1"/>
  <c r="I633"/>
  <c r="N633" s="1"/>
  <c r="K633"/>
  <c r="L633"/>
  <c r="J632"/>
  <c r="N632" s="1"/>
  <c r="I632"/>
  <c r="K632"/>
  <c r="L632"/>
  <c r="J631"/>
  <c r="I631"/>
  <c r="K631"/>
  <c r="L631"/>
  <c r="J630"/>
  <c r="N630" s="1"/>
  <c r="I630"/>
  <c r="K630"/>
  <c r="L630"/>
  <c r="J629"/>
  <c r="I629"/>
  <c r="K629"/>
  <c r="N629" s="1"/>
  <c r="L629"/>
  <c r="J628"/>
  <c r="N628" s="1"/>
  <c r="I628"/>
  <c r="K628"/>
  <c r="L628"/>
  <c r="J627"/>
  <c r="N627" s="1"/>
  <c r="I627"/>
  <c r="K627"/>
  <c r="L627"/>
  <c r="J626"/>
  <c r="M626" s="1"/>
  <c r="I626"/>
  <c r="K626"/>
  <c r="L626"/>
  <c r="N626"/>
  <c r="J625"/>
  <c r="I625"/>
  <c r="N625" s="1"/>
  <c r="K625"/>
  <c r="L625"/>
  <c r="J624"/>
  <c r="N624" s="1"/>
  <c r="I624"/>
  <c r="K624"/>
  <c r="L624"/>
  <c r="J623"/>
  <c r="I623"/>
  <c r="K623"/>
  <c r="L623"/>
  <c r="J622"/>
  <c r="I622"/>
  <c r="K622"/>
  <c r="N622" s="1"/>
  <c r="L622"/>
  <c r="J621"/>
  <c r="I621"/>
  <c r="N621" s="1"/>
  <c r="K621"/>
  <c r="L621"/>
  <c r="J620"/>
  <c r="I620"/>
  <c r="N620" s="1"/>
  <c r="K620"/>
  <c r="L620"/>
  <c r="J619"/>
  <c r="I619"/>
  <c r="K619"/>
  <c r="L619"/>
  <c r="J618"/>
  <c r="I618"/>
  <c r="N618" s="1"/>
  <c r="K618"/>
  <c r="L618"/>
  <c r="J617"/>
  <c r="I617"/>
  <c r="N617" s="1"/>
  <c r="K617"/>
  <c r="L617"/>
  <c r="M617" s="1"/>
  <c r="J616"/>
  <c r="M616" s="1"/>
  <c r="I616"/>
  <c r="K616"/>
  <c r="L616"/>
  <c r="J615"/>
  <c r="I615"/>
  <c r="K615"/>
  <c r="L615"/>
  <c r="J614"/>
  <c r="I614"/>
  <c r="K614"/>
  <c r="L614"/>
  <c r="J613"/>
  <c r="N613" s="1"/>
  <c r="I613"/>
  <c r="K613"/>
  <c r="L613"/>
  <c r="J612"/>
  <c r="M612" s="1"/>
  <c r="I612"/>
  <c r="K612"/>
  <c r="N612" s="1"/>
  <c r="L612"/>
  <c r="J611"/>
  <c r="I611"/>
  <c r="K611"/>
  <c r="M611" s="1"/>
  <c r="L611"/>
  <c r="J610"/>
  <c r="M610" s="1"/>
  <c r="I610"/>
  <c r="K610"/>
  <c r="L610"/>
  <c r="J609"/>
  <c r="M609" s="1"/>
  <c r="I609"/>
  <c r="K609"/>
  <c r="L609"/>
  <c r="J608"/>
  <c r="I608"/>
  <c r="K608"/>
  <c r="L608"/>
  <c r="J607"/>
  <c r="I607"/>
  <c r="K607"/>
  <c r="L607"/>
  <c r="N607"/>
  <c r="J606"/>
  <c r="M606" s="1"/>
  <c r="I606"/>
  <c r="K606"/>
  <c r="L606"/>
  <c r="J605"/>
  <c r="I605"/>
  <c r="N605" s="1"/>
  <c r="K605"/>
  <c r="L605"/>
  <c r="J604"/>
  <c r="M604" s="1"/>
  <c r="I604"/>
  <c r="K604"/>
  <c r="L604"/>
  <c r="J603"/>
  <c r="I603"/>
  <c r="K603"/>
  <c r="L603"/>
  <c r="N603" s="1"/>
  <c r="J602"/>
  <c r="I602"/>
  <c r="K602"/>
  <c r="L602"/>
  <c r="J601"/>
  <c r="I601"/>
  <c r="N601" s="1"/>
  <c r="K601"/>
  <c r="L601"/>
  <c r="J600"/>
  <c r="N600" s="1"/>
  <c r="I600"/>
  <c r="K600"/>
  <c r="L600"/>
  <c r="J599"/>
  <c r="I599"/>
  <c r="N599" s="1"/>
  <c r="K599"/>
  <c r="L599"/>
  <c r="M599" s="1"/>
  <c r="J598"/>
  <c r="I598"/>
  <c r="K598"/>
  <c r="L598"/>
  <c r="N598"/>
  <c r="J597"/>
  <c r="I597"/>
  <c r="K597"/>
  <c r="N597" s="1"/>
  <c r="L597"/>
  <c r="J596"/>
  <c r="N596" s="1"/>
  <c r="I596"/>
  <c r="K596"/>
  <c r="L596"/>
  <c r="J595"/>
  <c r="N595" s="1"/>
  <c r="I595"/>
  <c r="K595"/>
  <c r="L595"/>
  <c r="J594"/>
  <c r="M594" s="1"/>
  <c r="I594"/>
  <c r="K594"/>
  <c r="L594"/>
  <c r="J593"/>
  <c r="I593"/>
  <c r="K593"/>
  <c r="L593"/>
  <c r="J592"/>
  <c r="N592" s="1"/>
  <c r="I592"/>
  <c r="K592"/>
  <c r="L592"/>
  <c r="J591"/>
  <c r="I591"/>
  <c r="N591" s="1"/>
  <c r="K591"/>
  <c r="L591"/>
  <c r="J590"/>
  <c r="I590"/>
  <c r="K590"/>
  <c r="N590" s="1"/>
  <c r="L590"/>
  <c r="J589"/>
  <c r="M589" s="1"/>
  <c r="I589"/>
  <c r="K589"/>
  <c r="L589"/>
  <c r="J588"/>
  <c r="M588" s="1"/>
  <c r="I588"/>
  <c r="N588" s="1"/>
  <c r="K588"/>
  <c r="L588"/>
  <c r="J587"/>
  <c r="I587"/>
  <c r="K587"/>
  <c r="L587"/>
  <c r="M587" s="1"/>
  <c r="J586"/>
  <c r="M586" s="1"/>
  <c r="I586"/>
  <c r="N586" s="1"/>
  <c r="K586"/>
  <c r="L586"/>
  <c r="J585"/>
  <c r="I585"/>
  <c r="K585"/>
  <c r="L585"/>
  <c r="J584"/>
  <c r="M584" s="1"/>
  <c r="I584"/>
  <c r="K584"/>
  <c r="L584"/>
  <c r="J583"/>
  <c r="I583"/>
  <c r="K583"/>
  <c r="L583"/>
  <c r="J582"/>
  <c r="I582"/>
  <c r="N582" s="1"/>
  <c r="K582"/>
  <c r="L582"/>
  <c r="J581"/>
  <c r="N581" s="1"/>
  <c r="I581"/>
  <c r="K581"/>
  <c r="L581"/>
  <c r="J580"/>
  <c r="M580" s="1"/>
  <c r="I580"/>
  <c r="K580"/>
  <c r="N580" s="1"/>
  <c r="L580"/>
  <c r="J579"/>
  <c r="I579"/>
  <c r="K579"/>
  <c r="M579" s="1"/>
  <c r="L579"/>
  <c r="J578"/>
  <c r="M578" s="1"/>
  <c r="I578"/>
  <c r="K578"/>
  <c r="L578"/>
  <c r="J577"/>
  <c r="M577" s="1"/>
  <c r="I577"/>
  <c r="K577"/>
  <c r="L577"/>
  <c r="J576"/>
  <c r="I576"/>
  <c r="K576"/>
  <c r="L576"/>
  <c r="J575"/>
  <c r="N575" s="1"/>
  <c r="I575"/>
  <c r="K575"/>
  <c r="L575"/>
  <c r="J574"/>
  <c r="M574" s="1"/>
  <c r="I574"/>
  <c r="K574"/>
  <c r="L574"/>
  <c r="N574"/>
  <c r="J573"/>
  <c r="M573" s="1"/>
  <c r="I573"/>
  <c r="K573"/>
  <c r="L573"/>
  <c r="J572"/>
  <c r="M572" s="1"/>
  <c r="I572"/>
  <c r="K572"/>
  <c r="L572"/>
  <c r="J571"/>
  <c r="N571" s="1"/>
  <c r="I571"/>
  <c r="K571"/>
  <c r="L571"/>
  <c r="J570"/>
  <c r="I570"/>
  <c r="K570"/>
  <c r="L570"/>
  <c r="J569"/>
  <c r="I569"/>
  <c r="N569" s="1"/>
  <c r="K569"/>
  <c r="L569"/>
  <c r="J568"/>
  <c r="N568" s="1"/>
  <c r="I568"/>
  <c r="K568"/>
  <c r="L568"/>
  <c r="J567"/>
  <c r="I567"/>
  <c r="N567" s="1"/>
  <c r="K567"/>
  <c r="L567"/>
  <c r="M567" s="1"/>
  <c r="J566"/>
  <c r="M566" s="1"/>
  <c r="I566"/>
  <c r="K566"/>
  <c r="L566"/>
  <c r="J565"/>
  <c r="I565"/>
  <c r="K565"/>
  <c r="L565"/>
  <c r="J564"/>
  <c r="N564" s="1"/>
  <c r="I564"/>
  <c r="K564"/>
  <c r="L564"/>
  <c r="J563"/>
  <c r="N563" s="1"/>
  <c r="I563"/>
  <c r="K563"/>
  <c r="L563"/>
  <c r="J562"/>
  <c r="N562" s="1"/>
  <c r="I562"/>
  <c r="K562"/>
  <c r="L562"/>
  <c r="J561"/>
  <c r="I561"/>
  <c r="N561" s="1"/>
  <c r="K561"/>
  <c r="L561"/>
  <c r="M561" s="1"/>
  <c r="J560"/>
  <c r="N560" s="1"/>
  <c r="I560"/>
  <c r="K560"/>
  <c r="L560"/>
  <c r="J559"/>
  <c r="I559"/>
  <c r="N559" s="1"/>
  <c r="K559"/>
  <c r="L559"/>
  <c r="J558"/>
  <c r="M558" s="1"/>
  <c r="I558"/>
  <c r="K558"/>
  <c r="L558"/>
  <c r="J557"/>
  <c r="I557"/>
  <c r="N557" s="1"/>
  <c r="K557"/>
  <c r="L557"/>
  <c r="J556"/>
  <c r="I556"/>
  <c r="N556" s="1"/>
  <c r="K556"/>
  <c r="L556"/>
  <c r="J555"/>
  <c r="I555"/>
  <c r="N555" s="1"/>
  <c r="K555"/>
  <c r="L555"/>
  <c r="J554"/>
  <c r="I554"/>
  <c r="K554"/>
  <c r="L554"/>
  <c r="J553"/>
  <c r="M553" s="1"/>
  <c r="I553"/>
  <c r="N553" s="1"/>
  <c r="K553"/>
  <c r="L553"/>
  <c r="J552"/>
  <c r="M552" s="1"/>
  <c r="I552"/>
  <c r="K552"/>
  <c r="L552"/>
  <c r="N552"/>
  <c r="J551"/>
  <c r="I551"/>
  <c r="K551"/>
  <c r="N551" s="1"/>
  <c r="L551"/>
  <c r="J550"/>
  <c r="I550"/>
  <c r="K550"/>
  <c r="L550"/>
  <c r="J549"/>
  <c r="N549" s="1"/>
  <c r="I549"/>
  <c r="K549"/>
  <c r="L549"/>
  <c r="J548"/>
  <c r="M548" s="1"/>
  <c r="I548"/>
  <c r="K548"/>
  <c r="L548"/>
  <c r="J547"/>
  <c r="I547"/>
  <c r="K547"/>
  <c r="L547"/>
  <c r="J546"/>
  <c r="M546" s="1"/>
  <c r="I546"/>
  <c r="K546"/>
  <c r="L546"/>
  <c r="J545"/>
  <c r="I545"/>
  <c r="K545"/>
  <c r="L545"/>
  <c r="J544"/>
  <c r="I544"/>
  <c r="K544"/>
  <c r="L544"/>
  <c r="J543"/>
  <c r="I543"/>
  <c r="K543"/>
  <c r="L543"/>
  <c r="N543"/>
  <c r="J542"/>
  <c r="M542" s="1"/>
  <c r="I542"/>
  <c r="K542"/>
  <c r="L542"/>
  <c r="N542"/>
  <c r="J541"/>
  <c r="M541" s="1"/>
  <c r="I541"/>
  <c r="N541" s="1"/>
  <c r="K541"/>
  <c r="L541"/>
  <c r="J540"/>
  <c r="M540" s="1"/>
  <c r="I540"/>
  <c r="K540"/>
  <c r="L540"/>
  <c r="J539"/>
  <c r="N539" s="1"/>
  <c r="I539"/>
  <c r="K539"/>
  <c r="L539"/>
  <c r="J538"/>
  <c r="I538"/>
  <c r="N538" s="1"/>
  <c r="K538"/>
  <c r="L538"/>
  <c r="J537"/>
  <c r="I537"/>
  <c r="K537"/>
  <c r="L537"/>
  <c r="J536"/>
  <c r="I536"/>
  <c r="K536"/>
  <c r="M536" s="1"/>
  <c r="L536"/>
  <c r="N536"/>
  <c r="J535"/>
  <c r="I535"/>
  <c r="K535"/>
  <c r="L535"/>
  <c r="J534"/>
  <c r="M534" s="1"/>
  <c r="I534"/>
  <c r="K534"/>
  <c r="L534"/>
  <c r="N534"/>
  <c r="J533"/>
  <c r="M533" s="1"/>
  <c r="I533"/>
  <c r="K533"/>
  <c r="L533"/>
  <c r="J532"/>
  <c r="N532" s="1"/>
  <c r="I532"/>
  <c r="K532"/>
  <c r="L532"/>
  <c r="J531"/>
  <c r="N531" s="1"/>
  <c r="I531"/>
  <c r="K531"/>
  <c r="L531"/>
  <c r="J530"/>
  <c r="N530" s="1"/>
  <c r="I530"/>
  <c r="K530"/>
  <c r="L530"/>
  <c r="J529"/>
  <c r="I529"/>
  <c r="K529"/>
  <c r="L529"/>
  <c r="M529" s="1"/>
  <c r="J528"/>
  <c r="N528" s="1"/>
  <c r="I528"/>
  <c r="K528"/>
  <c r="L528"/>
  <c r="J527"/>
  <c r="M527" s="1"/>
  <c r="I527"/>
  <c r="N527" s="1"/>
  <c r="K527"/>
  <c r="L527"/>
  <c r="J526"/>
  <c r="M526" s="1"/>
  <c r="I526"/>
  <c r="K526"/>
  <c r="N526" s="1"/>
  <c r="L526"/>
  <c r="J525"/>
  <c r="M525" s="1"/>
  <c r="I525"/>
  <c r="N525" s="1"/>
  <c r="K525"/>
  <c r="L525"/>
  <c r="J524"/>
  <c r="M524" s="1"/>
  <c r="I524"/>
  <c r="K524"/>
  <c r="L524"/>
  <c r="J523"/>
  <c r="I523"/>
  <c r="K523"/>
  <c r="L523"/>
  <c r="J521"/>
  <c r="I521"/>
  <c r="N521" s="1"/>
  <c r="K521"/>
  <c r="L521"/>
  <c r="J520"/>
  <c r="M520" s="1"/>
  <c r="I520"/>
  <c r="K520"/>
  <c r="L520"/>
  <c r="J519"/>
  <c r="M519" s="1"/>
  <c r="I519"/>
  <c r="K519"/>
  <c r="L519"/>
  <c r="J518"/>
  <c r="I518"/>
  <c r="K518"/>
  <c r="L518"/>
  <c r="J517"/>
  <c r="I517"/>
  <c r="N517" s="1"/>
  <c r="K517"/>
  <c r="L517"/>
  <c r="J516"/>
  <c r="N516" s="1"/>
  <c r="I516"/>
  <c r="K516"/>
  <c r="L516"/>
  <c r="J515"/>
  <c r="M515" s="1"/>
  <c r="I515"/>
  <c r="K515"/>
  <c r="L515"/>
  <c r="J514"/>
  <c r="I514"/>
  <c r="K514"/>
  <c r="M514" s="1"/>
  <c r="L514"/>
  <c r="J513"/>
  <c r="M513" s="1"/>
  <c r="I513"/>
  <c r="K513"/>
  <c r="L513"/>
  <c r="J512"/>
  <c r="I512"/>
  <c r="N512" s="1"/>
  <c r="K512"/>
  <c r="L512"/>
  <c r="J511"/>
  <c r="M511" s="1"/>
  <c r="I511"/>
  <c r="K511"/>
  <c r="L511"/>
  <c r="J510"/>
  <c r="N510" s="1"/>
  <c r="I510"/>
  <c r="K510"/>
  <c r="L510"/>
  <c r="J509"/>
  <c r="M509" s="1"/>
  <c r="I509"/>
  <c r="K509"/>
  <c r="L509"/>
  <c r="J508"/>
  <c r="I508"/>
  <c r="K508"/>
  <c r="L508"/>
  <c r="J507"/>
  <c r="I507"/>
  <c r="N507" s="1"/>
  <c r="K507"/>
  <c r="L507"/>
  <c r="J506"/>
  <c r="N506" s="1"/>
  <c r="I506"/>
  <c r="K506"/>
  <c r="L506"/>
  <c r="J505"/>
  <c r="I505"/>
  <c r="K505"/>
  <c r="L505"/>
  <c r="J504"/>
  <c r="I504"/>
  <c r="N504" s="1"/>
  <c r="K504"/>
  <c r="L504"/>
  <c r="J503"/>
  <c r="I503"/>
  <c r="K503"/>
  <c r="M503" s="1"/>
  <c r="L503"/>
  <c r="N503"/>
  <c r="J502"/>
  <c r="I502"/>
  <c r="N502" s="1"/>
  <c r="K502"/>
  <c r="L502"/>
  <c r="M502" s="1"/>
  <c r="J501"/>
  <c r="I501"/>
  <c r="K501"/>
  <c r="L501"/>
  <c r="N501"/>
  <c r="J500"/>
  <c r="I500"/>
  <c r="K500"/>
  <c r="L500"/>
  <c r="J499"/>
  <c r="N499" s="1"/>
  <c r="I499"/>
  <c r="K499"/>
  <c r="L499"/>
  <c r="J498"/>
  <c r="N498" s="1"/>
  <c r="I498"/>
  <c r="K498"/>
  <c r="L498"/>
  <c r="J497"/>
  <c r="I497"/>
  <c r="K497"/>
  <c r="L497"/>
  <c r="N497"/>
  <c r="J496"/>
  <c r="I496"/>
  <c r="K496"/>
  <c r="L496"/>
  <c r="J495"/>
  <c r="N495" s="1"/>
  <c r="I495"/>
  <c r="K495"/>
  <c r="L495"/>
  <c r="J494"/>
  <c r="I494"/>
  <c r="N494" s="1"/>
  <c r="K494"/>
  <c r="L494"/>
  <c r="J493"/>
  <c r="M493" s="1"/>
  <c r="I493"/>
  <c r="K493"/>
  <c r="N493" s="1"/>
  <c r="L493"/>
  <c r="J492"/>
  <c r="I492"/>
  <c r="K492"/>
  <c r="L492"/>
  <c r="J491"/>
  <c r="I491"/>
  <c r="N491" s="1"/>
  <c r="K491"/>
  <c r="L491"/>
  <c r="J490"/>
  <c r="I490"/>
  <c r="N490" s="1"/>
  <c r="K490"/>
  <c r="L490"/>
  <c r="J489"/>
  <c r="I489"/>
  <c r="N489" s="1"/>
  <c r="K489"/>
  <c r="L489"/>
  <c r="J488"/>
  <c r="M488" s="1"/>
  <c r="I488"/>
  <c r="K488"/>
  <c r="L488"/>
  <c r="J487"/>
  <c r="M487" s="1"/>
  <c r="I487"/>
  <c r="K487"/>
  <c r="L487"/>
  <c r="N487"/>
  <c r="J486"/>
  <c r="M486" s="1"/>
  <c r="I486"/>
  <c r="K486"/>
  <c r="L486"/>
  <c r="J485"/>
  <c r="M485" s="1"/>
  <c r="I485"/>
  <c r="K485"/>
  <c r="L485"/>
  <c r="J484"/>
  <c r="N484" s="1"/>
  <c r="I484"/>
  <c r="K484"/>
  <c r="L484"/>
  <c r="J483"/>
  <c r="M483" s="1"/>
  <c r="I483"/>
  <c r="K483"/>
  <c r="L483"/>
  <c r="J482"/>
  <c r="I482"/>
  <c r="K482"/>
  <c r="L482"/>
  <c r="J481"/>
  <c r="M481" s="1"/>
  <c r="I481"/>
  <c r="K481"/>
  <c r="L481"/>
  <c r="J480"/>
  <c r="M480" s="1"/>
  <c r="I480"/>
  <c r="K480"/>
  <c r="L480"/>
  <c r="J479"/>
  <c r="M479" s="1"/>
  <c r="I479"/>
  <c r="K479"/>
  <c r="L479"/>
  <c r="J478"/>
  <c r="M478" s="1"/>
  <c r="I478"/>
  <c r="K478"/>
  <c r="L478"/>
  <c r="J477"/>
  <c r="M477" s="1"/>
  <c r="I477"/>
  <c r="K477"/>
  <c r="L477"/>
  <c r="J476"/>
  <c r="I476"/>
  <c r="N476" s="1"/>
  <c r="K476"/>
  <c r="L476"/>
  <c r="J475"/>
  <c r="I475"/>
  <c r="K475"/>
  <c r="L475"/>
  <c r="J474"/>
  <c r="N474" s="1"/>
  <c r="I474"/>
  <c r="K474"/>
  <c r="L474"/>
  <c r="M474" s="1"/>
  <c r="J473"/>
  <c r="M473" s="1"/>
  <c r="I473"/>
  <c r="K473"/>
  <c r="L473"/>
  <c r="J472"/>
  <c r="M472" s="1"/>
  <c r="I472"/>
  <c r="K472"/>
  <c r="L472"/>
  <c r="J471"/>
  <c r="I471"/>
  <c r="K471"/>
  <c r="M471" s="1"/>
  <c r="L471"/>
  <c r="N471"/>
  <c r="J470"/>
  <c r="I470"/>
  <c r="N470" s="1"/>
  <c r="K470"/>
  <c r="L470"/>
  <c r="J469"/>
  <c r="N469" s="1"/>
  <c r="I469"/>
  <c r="K469"/>
  <c r="L469"/>
  <c r="J468"/>
  <c r="I468"/>
  <c r="K468"/>
  <c r="L468"/>
  <c r="J467"/>
  <c r="N467" s="1"/>
  <c r="I467"/>
  <c r="K467"/>
  <c r="L467"/>
  <c r="J466"/>
  <c r="N466" s="1"/>
  <c r="I466"/>
  <c r="K466"/>
  <c r="L466"/>
  <c r="J465"/>
  <c r="N465" s="1"/>
  <c r="I465"/>
  <c r="K465"/>
  <c r="L465"/>
  <c r="J464"/>
  <c r="I464"/>
  <c r="N464" s="1"/>
  <c r="K464"/>
  <c r="L464"/>
  <c r="M464" s="1"/>
  <c r="J463"/>
  <c r="N463" s="1"/>
  <c r="I463"/>
  <c r="K463"/>
  <c r="L463"/>
  <c r="J462"/>
  <c r="I462"/>
  <c r="K462"/>
  <c r="L462"/>
  <c r="J461"/>
  <c r="I461"/>
  <c r="K461"/>
  <c r="L461"/>
  <c r="J460"/>
  <c r="I460"/>
  <c r="N460" s="1"/>
  <c r="K460"/>
  <c r="L460"/>
  <c r="J459"/>
  <c r="I459"/>
  <c r="K459"/>
  <c r="L459"/>
  <c r="J458"/>
  <c r="I458"/>
  <c r="K458"/>
  <c r="L458"/>
  <c r="J457"/>
  <c r="I457"/>
  <c r="N457" s="1"/>
  <c r="K457"/>
  <c r="L457"/>
  <c r="J456"/>
  <c r="M456" s="1"/>
  <c r="I456"/>
  <c r="N456" s="1"/>
  <c r="K456"/>
  <c r="L456"/>
  <c r="J455"/>
  <c r="M455" s="1"/>
  <c r="I455"/>
  <c r="K455"/>
  <c r="L455"/>
  <c r="N455"/>
  <c r="J454"/>
  <c r="I454"/>
  <c r="K454"/>
  <c r="L454"/>
  <c r="J453"/>
  <c r="I453"/>
  <c r="N453" s="1"/>
  <c r="K453"/>
  <c r="L453"/>
  <c r="J452"/>
  <c r="N452" s="1"/>
  <c r="I452"/>
  <c r="K452"/>
  <c r="L452"/>
  <c r="J451"/>
  <c r="M451" s="1"/>
  <c r="I451"/>
  <c r="K451"/>
  <c r="N451" s="1"/>
  <c r="L451"/>
  <c r="J450"/>
  <c r="I450"/>
  <c r="K450"/>
  <c r="L450"/>
  <c r="J449"/>
  <c r="M449" s="1"/>
  <c r="I449"/>
  <c r="K449"/>
  <c r="L449"/>
  <c r="J448"/>
  <c r="I448"/>
  <c r="K448"/>
  <c r="L448"/>
  <c r="J447"/>
  <c r="I447"/>
  <c r="K447"/>
  <c r="L447"/>
  <c r="J446"/>
  <c r="N446" s="1"/>
  <c r="I446"/>
  <c r="K446"/>
  <c r="L446"/>
  <c r="J445"/>
  <c r="M445" s="1"/>
  <c r="I445"/>
  <c r="K445"/>
  <c r="L445"/>
  <c r="J444"/>
  <c r="I444"/>
  <c r="K444"/>
  <c r="L444"/>
  <c r="J443"/>
  <c r="I443"/>
  <c r="N443" s="1"/>
  <c r="K443"/>
  <c r="L443"/>
  <c r="J442"/>
  <c r="N442" s="1"/>
  <c r="I442"/>
  <c r="K442"/>
  <c r="L442"/>
  <c r="J441"/>
  <c r="I441"/>
  <c r="N441" s="1"/>
  <c r="K441"/>
  <c r="L441"/>
  <c r="J440"/>
  <c r="I440"/>
  <c r="K440"/>
  <c r="L440"/>
  <c r="J439"/>
  <c r="N439" s="1"/>
  <c r="I439"/>
  <c r="K439"/>
  <c r="L439"/>
  <c r="J438"/>
  <c r="I438"/>
  <c r="K438"/>
  <c r="L438"/>
  <c r="J437"/>
  <c r="I437"/>
  <c r="K437"/>
  <c r="L437"/>
  <c r="N437"/>
  <c r="J436"/>
  <c r="I436"/>
  <c r="K436"/>
  <c r="N436" s="1"/>
  <c r="L436"/>
  <c r="J435"/>
  <c r="N435" s="1"/>
  <c r="I435"/>
  <c r="K435"/>
  <c r="L435"/>
  <c r="J434"/>
  <c r="N434" s="1"/>
  <c r="I434"/>
  <c r="K434"/>
  <c r="L434"/>
  <c r="J433"/>
  <c r="M433" s="1"/>
  <c r="I433"/>
  <c r="K433"/>
  <c r="L433"/>
  <c r="N433"/>
  <c r="J432"/>
  <c r="I432"/>
  <c r="N432" s="1"/>
  <c r="K432"/>
  <c r="L432"/>
  <c r="J431"/>
  <c r="N431" s="1"/>
  <c r="I431"/>
  <c r="K431"/>
  <c r="L431"/>
  <c r="J430"/>
  <c r="I430"/>
  <c r="N430" s="1"/>
  <c r="K430"/>
  <c r="L430"/>
  <c r="J429"/>
  <c r="I429"/>
  <c r="K429"/>
  <c r="N429" s="1"/>
  <c r="L429"/>
  <c r="J428"/>
  <c r="I428"/>
  <c r="N428" s="1"/>
  <c r="K428"/>
  <c r="L428"/>
  <c r="J427"/>
  <c r="M427" s="1"/>
  <c r="I427"/>
  <c r="K427"/>
  <c r="L427"/>
  <c r="J426"/>
  <c r="I426"/>
  <c r="K426"/>
  <c r="L426"/>
  <c r="J425"/>
  <c r="M425" s="1"/>
  <c r="I425"/>
  <c r="N425" s="1"/>
  <c r="K425"/>
  <c r="L425"/>
  <c r="J424"/>
  <c r="M424" s="1"/>
  <c r="I424"/>
  <c r="N424" s="1"/>
  <c r="K424"/>
  <c r="L424"/>
  <c r="J423"/>
  <c r="M423" s="1"/>
  <c r="I423"/>
  <c r="K423"/>
  <c r="L423"/>
  <c r="J422"/>
  <c r="I422"/>
  <c r="K422"/>
  <c r="L422"/>
  <c r="J421"/>
  <c r="I421"/>
  <c r="K421"/>
  <c r="L421"/>
  <c r="J420"/>
  <c r="N420" s="1"/>
  <c r="I420"/>
  <c r="K420"/>
  <c r="L420"/>
  <c r="M420" s="1"/>
  <c r="J419"/>
  <c r="M419" s="1"/>
  <c r="I419"/>
  <c r="K419"/>
  <c r="N419" s="1"/>
  <c r="L419"/>
  <c r="J418"/>
  <c r="I418"/>
  <c r="K418"/>
  <c r="M418" s="1"/>
  <c r="L418"/>
  <c r="J417"/>
  <c r="M417" s="1"/>
  <c r="I417"/>
  <c r="K417"/>
  <c r="L417"/>
  <c r="J416"/>
  <c r="M416" s="1"/>
  <c r="I416"/>
  <c r="K416"/>
  <c r="L416"/>
  <c r="J415"/>
  <c r="I415"/>
  <c r="N415" s="1"/>
  <c r="K415"/>
  <c r="L415"/>
  <c r="J414"/>
  <c r="N414" s="1"/>
  <c r="I414"/>
  <c r="K414"/>
  <c r="L414"/>
  <c r="J413"/>
  <c r="M413" s="1"/>
  <c r="I413"/>
  <c r="K413"/>
  <c r="L413"/>
  <c r="N413"/>
  <c r="J412"/>
  <c r="M412" s="1"/>
  <c r="I412"/>
  <c r="K412"/>
  <c r="L412"/>
  <c r="J411"/>
  <c r="I411"/>
  <c r="K411"/>
  <c r="L411"/>
  <c r="J410"/>
  <c r="N410" s="1"/>
  <c r="I410"/>
  <c r="K410"/>
  <c r="L410"/>
  <c r="J409"/>
  <c r="I409"/>
  <c r="K409"/>
  <c r="L409"/>
  <c r="J408"/>
  <c r="I408"/>
  <c r="K408"/>
  <c r="L408"/>
  <c r="J407"/>
  <c r="I407"/>
  <c r="K407"/>
  <c r="M407" s="1"/>
  <c r="L407"/>
  <c r="N407"/>
  <c r="J406"/>
  <c r="I406"/>
  <c r="N406" s="1"/>
  <c r="K406"/>
  <c r="L406"/>
  <c r="M406" s="1"/>
  <c r="J405"/>
  <c r="I405"/>
  <c r="K405"/>
  <c r="L405"/>
  <c r="N405"/>
  <c r="J404"/>
  <c r="I404"/>
  <c r="K404"/>
  <c r="N404" s="1"/>
  <c r="L404"/>
  <c r="J403"/>
  <c r="N403" s="1"/>
  <c r="I403"/>
  <c r="K403"/>
  <c r="L403"/>
  <c r="J402"/>
  <c r="N402" s="1"/>
  <c r="I402"/>
  <c r="K402"/>
  <c r="L402"/>
  <c r="J401"/>
  <c r="N401" s="1"/>
  <c r="I401"/>
  <c r="K401"/>
  <c r="L401"/>
  <c r="J400"/>
  <c r="I400"/>
  <c r="K400"/>
  <c r="L400"/>
  <c r="J399"/>
  <c r="N399" s="1"/>
  <c r="I399"/>
  <c r="K399"/>
  <c r="L399"/>
  <c r="J398"/>
  <c r="I398"/>
  <c r="K398"/>
  <c r="L398"/>
  <c r="J397"/>
  <c r="I397"/>
  <c r="K397"/>
  <c r="L397"/>
  <c r="J396"/>
  <c r="I396"/>
  <c r="N396" s="1"/>
  <c r="K396"/>
  <c r="L396"/>
  <c r="J395"/>
  <c r="I395"/>
  <c r="N395" s="1"/>
  <c r="K395"/>
  <c r="L395"/>
  <c r="J394"/>
  <c r="I394"/>
  <c r="N394" s="1"/>
  <c r="K394"/>
  <c r="L394"/>
  <c r="M394" s="1"/>
  <c r="J393"/>
  <c r="I393"/>
  <c r="K393"/>
  <c r="L393"/>
  <c r="J392"/>
  <c r="M392" s="1"/>
  <c r="I392"/>
  <c r="K392"/>
  <c r="L392"/>
  <c r="J391"/>
  <c r="M391" s="1"/>
  <c r="I391"/>
  <c r="K391"/>
  <c r="L391"/>
  <c r="N391"/>
  <c r="J390"/>
  <c r="I390"/>
  <c r="K390"/>
  <c r="L390"/>
  <c r="N390" s="1"/>
  <c r="J389"/>
  <c r="M389" s="1"/>
  <c r="I389"/>
  <c r="K389"/>
  <c r="L389"/>
  <c r="J388"/>
  <c r="N388" s="1"/>
  <c r="I388"/>
  <c r="K388"/>
  <c r="L388"/>
  <c r="J387"/>
  <c r="M387" s="1"/>
  <c r="I387"/>
  <c r="K387"/>
  <c r="N387" s="1"/>
  <c r="L387"/>
  <c r="J386"/>
  <c r="I386"/>
  <c r="K386"/>
  <c r="M386" s="1"/>
  <c r="L386"/>
  <c r="J385"/>
  <c r="M385" s="1"/>
  <c r="I385"/>
  <c r="K385"/>
  <c r="L385"/>
  <c r="J384"/>
  <c r="I384"/>
  <c r="N384" s="1"/>
  <c r="K384"/>
  <c r="L384"/>
  <c r="J383"/>
  <c r="I383"/>
  <c r="K383"/>
  <c r="L383"/>
  <c r="J382"/>
  <c r="I382"/>
  <c r="K382"/>
  <c r="L382"/>
  <c r="N382"/>
  <c r="J381"/>
  <c r="M381" s="1"/>
  <c r="I381"/>
  <c r="K381"/>
  <c r="L381"/>
  <c r="J380"/>
  <c r="M380" s="1"/>
  <c r="I380"/>
  <c r="N380" s="1"/>
  <c r="K380"/>
  <c r="L380"/>
  <c r="J379"/>
  <c r="M379" s="1"/>
  <c r="I379"/>
  <c r="K379"/>
  <c r="L379"/>
  <c r="J378"/>
  <c r="N378" s="1"/>
  <c r="I378"/>
  <c r="K378"/>
  <c r="L378"/>
  <c r="J377"/>
  <c r="I377"/>
  <c r="N377" s="1"/>
  <c r="K377"/>
  <c r="L377"/>
  <c r="J376"/>
  <c r="N376" s="1"/>
  <c r="I376"/>
  <c r="K376"/>
  <c r="L376"/>
  <c r="J375"/>
  <c r="I375"/>
  <c r="K375"/>
  <c r="L375"/>
  <c r="N375"/>
  <c r="J374"/>
  <c r="I374"/>
  <c r="K374"/>
  <c r="L374"/>
  <c r="J373"/>
  <c r="M373" s="1"/>
  <c r="I373"/>
  <c r="K373"/>
  <c r="L373"/>
  <c r="N373"/>
  <c r="J372"/>
  <c r="M372" s="1"/>
  <c r="I372"/>
  <c r="K372"/>
  <c r="N372" s="1"/>
  <c r="L372"/>
  <c r="J371"/>
  <c r="N371" s="1"/>
  <c r="I371"/>
  <c r="K371"/>
  <c r="L371"/>
  <c r="J370"/>
  <c r="N370" s="1"/>
  <c r="I370"/>
  <c r="K370"/>
  <c r="L370"/>
  <c r="J369"/>
  <c r="I369"/>
  <c r="K369"/>
  <c r="L369"/>
  <c r="N369"/>
  <c r="J368"/>
  <c r="I368"/>
  <c r="N368" s="1"/>
  <c r="K368"/>
  <c r="L368"/>
  <c r="M368" s="1"/>
  <c r="J367"/>
  <c r="N367" s="1"/>
  <c r="I367"/>
  <c r="K367"/>
  <c r="L367"/>
  <c r="J366"/>
  <c r="M366" s="1"/>
  <c r="I366"/>
  <c r="K366"/>
  <c r="L366"/>
  <c r="J365"/>
  <c r="M365" s="1"/>
  <c r="I365"/>
  <c r="N365" s="1"/>
  <c r="K365"/>
  <c r="L365"/>
  <c r="J364"/>
  <c r="M364" s="1"/>
  <c r="I364"/>
  <c r="N364" s="1"/>
  <c r="K364"/>
  <c r="L364"/>
  <c r="J363"/>
  <c r="M363" s="1"/>
  <c r="I363"/>
  <c r="N363" s="1"/>
  <c r="K363"/>
  <c r="L363"/>
  <c r="J362"/>
  <c r="I362"/>
  <c r="K362"/>
  <c r="L362"/>
  <c r="J361"/>
  <c r="I361"/>
  <c r="N361" s="1"/>
  <c r="K361"/>
  <c r="L361"/>
  <c r="J360"/>
  <c r="M360" s="1"/>
  <c r="I360"/>
  <c r="N360" s="1"/>
  <c r="K360"/>
  <c r="L360"/>
  <c r="J359"/>
  <c r="M359" s="1"/>
  <c r="I359"/>
  <c r="K359"/>
  <c r="L359"/>
  <c r="N359"/>
  <c r="J356"/>
  <c r="I356"/>
  <c r="K356"/>
  <c r="L356"/>
  <c r="J355"/>
  <c r="I355"/>
  <c r="N355" s="1"/>
  <c r="K355"/>
  <c r="L355"/>
  <c r="J354"/>
  <c r="N354" s="1"/>
  <c r="I354"/>
  <c r="K354"/>
  <c r="L354"/>
  <c r="J353"/>
  <c r="M353" s="1"/>
  <c r="I353"/>
  <c r="K353"/>
  <c r="L353"/>
  <c r="J352"/>
  <c r="I352"/>
  <c r="K352"/>
  <c r="L352"/>
  <c r="J351"/>
  <c r="M351" s="1"/>
  <c r="I351"/>
  <c r="K351"/>
  <c r="L351"/>
  <c r="J350"/>
  <c r="I350"/>
  <c r="K350"/>
  <c r="L350"/>
  <c r="J349"/>
  <c r="I349"/>
  <c r="N349" s="1"/>
  <c r="K349"/>
  <c r="L349"/>
  <c r="J348"/>
  <c r="N348" s="1"/>
  <c r="I348"/>
  <c r="K348"/>
  <c r="L348"/>
  <c r="J343"/>
  <c r="M343" s="1"/>
  <c r="I343"/>
  <c r="K343"/>
  <c r="L343"/>
  <c r="J342"/>
  <c r="I342"/>
  <c r="N342" s="1"/>
  <c r="K342"/>
  <c r="L342"/>
  <c r="J341"/>
  <c r="N341" s="1"/>
  <c r="I341"/>
  <c r="K341"/>
  <c r="L341"/>
  <c r="J340"/>
  <c r="N340" s="1"/>
  <c r="I340"/>
  <c r="K340"/>
  <c r="L340"/>
  <c r="M340" s="1"/>
  <c r="J339"/>
  <c r="I339"/>
  <c r="K339"/>
  <c r="L339"/>
  <c r="J338"/>
  <c r="I338"/>
  <c r="K338"/>
  <c r="L338"/>
  <c r="J337"/>
  <c r="N337" s="1"/>
  <c r="I337"/>
  <c r="K337"/>
  <c r="L337"/>
  <c r="J336"/>
  <c r="I336"/>
  <c r="N336" s="1"/>
  <c r="K336"/>
  <c r="L336"/>
  <c r="M336" s="1"/>
  <c r="J335"/>
  <c r="I335"/>
  <c r="K335"/>
  <c r="L335"/>
  <c r="N335"/>
  <c r="J334"/>
  <c r="M334" s="1"/>
  <c r="I334"/>
  <c r="K334"/>
  <c r="L334"/>
  <c r="J333"/>
  <c r="N333" s="1"/>
  <c r="I333"/>
  <c r="K333"/>
  <c r="L333"/>
  <c r="J332"/>
  <c r="N332" s="1"/>
  <c r="I332"/>
  <c r="K332"/>
  <c r="L332"/>
  <c r="J331"/>
  <c r="N331" s="1"/>
  <c r="I331"/>
  <c r="K331"/>
  <c r="L331"/>
  <c r="J330"/>
  <c r="I330"/>
  <c r="K330"/>
  <c r="L330"/>
  <c r="J329"/>
  <c r="N329" s="1"/>
  <c r="I329"/>
  <c r="K329"/>
  <c r="L329"/>
  <c r="J328"/>
  <c r="I328"/>
  <c r="N328" s="1"/>
  <c r="K328"/>
  <c r="L328"/>
  <c r="J327"/>
  <c r="I327"/>
  <c r="N327" s="1"/>
  <c r="K327"/>
  <c r="M327" s="1"/>
  <c r="L327"/>
  <c r="J326"/>
  <c r="I326"/>
  <c r="K326"/>
  <c r="L326"/>
  <c r="J319"/>
  <c r="I319"/>
  <c r="K319"/>
  <c r="L319"/>
  <c r="J318"/>
  <c r="M318" s="1"/>
  <c r="I318"/>
  <c r="N318" s="1"/>
  <c r="K318"/>
  <c r="L318"/>
  <c r="J317"/>
  <c r="I317"/>
  <c r="N317" s="1"/>
  <c r="K317"/>
  <c r="L317"/>
  <c r="J316"/>
  <c r="M316" s="1"/>
  <c r="I316"/>
  <c r="K316"/>
  <c r="L316"/>
  <c r="J315"/>
  <c r="M315" s="1"/>
  <c r="I315"/>
  <c r="K315"/>
  <c r="L315"/>
  <c r="N315"/>
  <c r="J314"/>
  <c r="M314" s="1"/>
  <c r="I314"/>
  <c r="K314"/>
  <c r="L314"/>
  <c r="J313"/>
  <c r="M313" s="1"/>
  <c r="I313"/>
  <c r="N313" s="1"/>
  <c r="K313"/>
  <c r="L313"/>
  <c r="J312"/>
  <c r="N312" s="1"/>
  <c r="I312"/>
  <c r="K312"/>
  <c r="L312"/>
  <c r="J311"/>
  <c r="M311" s="1"/>
  <c r="I311"/>
  <c r="K311"/>
  <c r="N311" s="1"/>
  <c r="L311"/>
  <c r="J310"/>
  <c r="I310"/>
  <c r="K310"/>
  <c r="L310"/>
  <c r="J309"/>
  <c r="M309" s="1"/>
  <c r="I309"/>
  <c r="K309"/>
  <c r="L309"/>
  <c r="J308"/>
  <c r="M308" s="1"/>
  <c r="I308"/>
  <c r="K308"/>
  <c r="L308"/>
  <c r="J307"/>
  <c r="M307" s="1"/>
  <c r="I307"/>
  <c r="K307"/>
  <c r="L307"/>
  <c r="J306"/>
  <c r="M306" s="1"/>
  <c r="I306"/>
  <c r="K306"/>
  <c r="L306"/>
  <c r="J305"/>
  <c r="M305" s="1"/>
  <c r="I305"/>
  <c r="K305"/>
  <c r="L305"/>
  <c r="J304"/>
  <c r="I304"/>
  <c r="N304" s="1"/>
  <c r="K304"/>
  <c r="L304"/>
  <c r="J303"/>
  <c r="N303" s="1"/>
  <c r="I303"/>
  <c r="K303"/>
  <c r="L303"/>
  <c r="J302"/>
  <c r="N302" s="1"/>
  <c r="I302"/>
  <c r="K302"/>
  <c r="L302"/>
  <c r="J301"/>
  <c r="I301"/>
  <c r="N301" s="1"/>
  <c r="K301"/>
  <c r="L301"/>
  <c r="J300"/>
  <c r="M300" s="1"/>
  <c r="I300"/>
  <c r="K300"/>
  <c r="L300"/>
  <c r="J299"/>
  <c r="I299"/>
  <c r="K299"/>
  <c r="M299" s="1"/>
  <c r="L299"/>
  <c r="N299"/>
  <c r="J298"/>
  <c r="I298"/>
  <c r="N298" s="1"/>
  <c r="K298"/>
  <c r="M298" s="1"/>
  <c r="L298"/>
  <c r="J297"/>
  <c r="M297" s="1"/>
  <c r="I297"/>
  <c r="K297"/>
  <c r="L297"/>
  <c r="J296"/>
  <c r="I296"/>
  <c r="K296"/>
  <c r="N296" s="1"/>
  <c r="L296"/>
  <c r="J295"/>
  <c r="N295" s="1"/>
  <c r="I295"/>
  <c r="K295"/>
  <c r="L295"/>
  <c r="J294"/>
  <c r="N294" s="1"/>
  <c r="I294"/>
  <c r="K294"/>
  <c r="L294"/>
  <c r="J293"/>
  <c r="N293" s="1"/>
  <c r="I293"/>
  <c r="K293"/>
  <c r="L293"/>
  <c r="J292"/>
  <c r="I292"/>
  <c r="N292" s="1"/>
  <c r="K292"/>
  <c r="L292"/>
  <c r="M292" s="1"/>
  <c r="J291"/>
  <c r="N291" s="1"/>
  <c r="I291"/>
  <c r="K291"/>
  <c r="L291"/>
  <c r="J290"/>
  <c r="M290" s="1"/>
  <c r="I290"/>
  <c r="N290" s="1"/>
  <c r="K290"/>
  <c r="L290"/>
  <c r="J289"/>
  <c r="I289"/>
  <c r="K289"/>
  <c r="M289" s="1"/>
  <c r="L289"/>
  <c r="J288"/>
  <c r="I288"/>
  <c r="N288" s="1"/>
  <c r="K288"/>
  <c r="L288"/>
  <c r="J287"/>
  <c r="I287"/>
  <c r="N287" s="1"/>
  <c r="K287"/>
  <c r="L287"/>
  <c r="J286"/>
  <c r="M286" s="1"/>
  <c r="I286"/>
  <c r="N286" s="1"/>
  <c r="K286"/>
  <c r="L286"/>
  <c r="J285"/>
  <c r="M285" s="1"/>
  <c r="I285"/>
  <c r="K285"/>
  <c r="L285"/>
  <c r="J284"/>
  <c r="M284" s="1"/>
  <c r="I284"/>
  <c r="N284" s="1"/>
  <c r="K284"/>
  <c r="L284"/>
  <c r="J283"/>
  <c r="M283" s="1"/>
  <c r="I283"/>
  <c r="K283"/>
  <c r="L283"/>
  <c r="N283"/>
  <c r="J282"/>
  <c r="I282"/>
  <c r="K282"/>
  <c r="L282"/>
  <c r="J281"/>
  <c r="I281"/>
  <c r="N281" s="1"/>
  <c r="K281"/>
  <c r="L281"/>
  <c r="J280"/>
  <c r="N280" s="1"/>
  <c r="I280"/>
  <c r="K280"/>
  <c r="L280"/>
  <c r="J279"/>
  <c r="M279" s="1"/>
  <c r="I279"/>
  <c r="K279"/>
  <c r="L279"/>
  <c r="J278"/>
  <c r="I278"/>
  <c r="K278"/>
  <c r="M278" s="1"/>
  <c r="L278"/>
  <c r="J277"/>
  <c r="M277" s="1"/>
  <c r="I277"/>
  <c r="K277"/>
  <c r="L277"/>
  <c r="J276"/>
  <c r="I276"/>
  <c r="N276" s="1"/>
  <c r="K276"/>
  <c r="L276"/>
  <c r="J275"/>
  <c r="M275" s="1"/>
  <c r="I275"/>
  <c r="K275"/>
  <c r="L275"/>
  <c r="J274"/>
  <c r="N274" s="1"/>
  <c r="I274"/>
  <c r="K274"/>
  <c r="L274"/>
  <c r="J273"/>
  <c r="M273" s="1"/>
  <c r="I273"/>
  <c r="K273"/>
  <c r="L273"/>
  <c r="J272"/>
  <c r="I272"/>
  <c r="K272"/>
  <c r="L272"/>
  <c r="J271"/>
  <c r="N271" s="1"/>
  <c r="I271"/>
  <c r="K271"/>
  <c r="L271"/>
  <c r="J270"/>
  <c r="N270" s="1"/>
  <c r="I270"/>
  <c r="K270"/>
  <c r="L270"/>
  <c r="J269"/>
  <c r="I269"/>
  <c r="K269"/>
  <c r="L269"/>
  <c r="J268"/>
  <c r="I268"/>
  <c r="K268"/>
  <c r="L268"/>
  <c r="J267"/>
  <c r="N267" s="1"/>
  <c r="I267"/>
  <c r="K267"/>
  <c r="M267" s="1"/>
  <c r="L267"/>
  <c r="J266"/>
  <c r="I266"/>
  <c r="N266" s="1"/>
  <c r="K266"/>
  <c r="M266" s="1"/>
  <c r="L266"/>
  <c r="J265"/>
  <c r="N265" s="1"/>
  <c r="I265"/>
  <c r="K265"/>
  <c r="L265"/>
  <c r="J264"/>
  <c r="I264"/>
  <c r="K264"/>
  <c r="N264" s="1"/>
  <c r="L264"/>
  <c r="J263"/>
  <c r="N263" s="1"/>
  <c r="I263"/>
  <c r="K263"/>
  <c r="L263"/>
  <c r="J262"/>
  <c r="N262" s="1"/>
  <c r="I262"/>
  <c r="K262"/>
  <c r="L262"/>
  <c r="J261"/>
  <c r="I261"/>
  <c r="K261"/>
  <c r="L261"/>
  <c r="M261" s="1"/>
  <c r="N261"/>
  <c r="J260"/>
  <c r="I260"/>
  <c r="K260"/>
  <c r="L260"/>
  <c r="M260" s="1"/>
  <c r="J259"/>
  <c r="N259" s="1"/>
  <c r="I259"/>
  <c r="K259"/>
  <c r="L259"/>
  <c r="J258"/>
  <c r="I258"/>
  <c r="K258"/>
  <c r="L258"/>
  <c r="J257"/>
  <c r="I257"/>
  <c r="N257" s="1"/>
  <c r="K257"/>
  <c r="L257"/>
  <c r="J256"/>
  <c r="I256"/>
  <c r="N256" s="1"/>
  <c r="K256"/>
  <c r="L256"/>
  <c r="J255"/>
  <c r="I255"/>
  <c r="K255"/>
  <c r="L255"/>
  <c r="J254"/>
  <c r="M254" s="1"/>
  <c r="I254"/>
  <c r="N254" s="1"/>
  <c r="K254"/>
  <c r="L254"/>
  <c r="J253"/>
  <c r="M253" s="1"/>
  <c r="I253"/>
  <c r="N253" s="1"/>
  <c r="K253"/>
  <c r="L253"/>
  <c r="J252"/>
  <c r="M252" s="1"/>
  <c r="I252"/>
  <c r="N252" s="1"/>
  <c r="K252"/>
  <c r="L252"/>
  <c r="J247"/>
  <c r="M247" s="1"/>
  <c r="I247"/>
  <c r="K247"/>
  <c r="L247"/>
  <c r="J246"/>
  <c r="I246"/>
  <c r="K246"/>
  <c r="L246"/>
  <c r="N246" s="1"/>
  <c r="J245"/>
  <c r="I245"/>
  <c r="K245"/>
  <c r="L245"/>
  <c r="J244"/>
  <c r="N244" s="1"/>
  <c r="I244"/>
  <c r="K244"/>
  <c r="L244"/>
  <c r="J243"/>
  <c r="M243" s="1"/>
  <c r="I243"/>
  <c r="K243"/>
  <c r="L243"/>
  <c r="J242"/>
  <c r="I242"/>
  <c r="K242"/>
  <c r="L242"/>
  <c r="J241"/>
  <c r="M241" s="1"/>
  <c r="I241"/>
  <c r="K241"/>
  <c r="L241"/>
  <c r="J240"/>
  <c r="M240" s="1"/>
  <c r="I240"/>
  <c r="N240" s="1"/>
  <c r="K240"/>
  <c r="L240"/>
  <c r="J239"/>
  <c r="M239" s="1"/>
  <c r="I239"/>
  <c r="K239"/>
  <c r="L239"/>
  <c r="J238"/>
  <c r="I238"/>
  <c r="K238"/>
  <c r="L238"/>
  <c r="N238"/>
  <c r="J237"/>
  <c r="M237" s="1"/>
  <c r="I237"/>
  <c r="K237"/>
  <c r="L237"/>
  <c r="J236"/>
  <c r="M236" s="1"/>
  <c r="I236"/>
  <c r="N236" s="1"/>
  <c r="K236"/>
  <c r="L236"/>
  <c r="J235"/>
  <c r="N235" s="1"/>
  <c r="I235"/>
  <c r="K235"/>
  <c r="L235"/>
  <c r="J234"/>
  <c r="N234" s="1"/>
  <c r="I234"/>
  <c r="K234"/>
  <c r="L234"/>
  <c r="J233"/>
  <c r="M233" s="1"/>
  <c r="I233"/>
  <c r="K233"/>
  <c r="L233"/>
  <c r="J232"/>
  <c r="M232" s="1"/>
  <c r="I232"/>
  <c r="K232"/>
  <c r="L232"/>
  <c r="J231"/>
  <c r="I231"/>
  <c r="K231"/>
  <c r="L231"/>
  <c r="N231"/>
  <c r="J230"/>
  <c r="I230"/>
  <c r="N230" s="1"/>
  <c r="K230"/>
  <c r="L230"/>
  <c r="J229"/>
  <c r="I229"/>
  <c r="K229"/>
  <c r="L229"/>
  <c r="N229"/>
  <c r="J228"/>
  <c r="I228"/>
  <c r="K228"/>
  <c r="L228"/>
  <c r="J227"/>
  <c r="N227" s="1"/>
  <c r="I227"/>
  <c r="K227"/>
  <c r="L227"/>
  <c r="J226"/>
  <c r="N226" s="1"/>
  <c r="I226"/>
  <c r="K226"/>
  <c r="L226"/>
  <c r="J225"/>
  <c r="N225" s="1"/>
  <c r="I225"/>
  <c r="K225"/>
  <c r="L225"/>
  <c r="M225" s="1"/>
  <c r="J224"/>
  <c r="I224"/>
  <c r="K224"/>
  <c r="L224"/>
  <c r="J223"/>
  <c r="N223" s="1"/>
  <c r="I223"/>
  <c r="K223"/>
  <c r="L223"/>
  <c r="J222"/>
  <c r="I222"/>
  <c r="N222" s="1"/>
  <c r="K222"/>
  <c r="L222"/>
  <c r="J221"/>
  <c r="I221"/>
  <c r="N221" s="1"/>
  <c r="K221"/>
  <c r="L221"/>
  <c r="J220"/>
  <c r="M220" s="1"/>
  <c r="I220"/>
  <c r="K220"/>
  <c r="L220"/>
  <c r="J219"/>
  <c r="I219"/>
  <c r="N219" s="1"/>
  <c r="K219"/>
  <c r="L219"/>
  <c r="J218"/>
  <c r="M218" s="1"/>
  <c r="I218"/>
  <c r="N218" s="1"/>
  <c r="K218"/>
  <c r="L218"/>
  <c r="J217"/>
  <c r="I217"/>
  <c r="N217" s="1"/>
  <c r="K217"/>
  <c r="L217"/>
  <c r="J216"/>
  <c r="M216" s="1"/>
  <c r="I216"/>
  <c r="K216"/>
  <c r="L216"/>
  <c r="J215"/>
  <c r="M215" s="1"/>
  <c r="I215"/>
  <c r="K215"/>
  <c r="L215"/>
  <c r="N215"/>
  <c r="J214"/>
  <c r="I214"/>
  <c r="K214"/>
  <c r="L214"/>
  <c r="J213"/>
  <c r="I213"/>
  <c r="N213" s="1"/>
  <c r="K213"/>
  <c r="L213"/>
  <c r="J212"/>
  <c r="N212" s="1"/>
  <c r="I212"/>
  <c r="K212"/>
  <c r="L212"/>
  <c r="J211"/>
  <c r="M211" s="1"/>
  <c r="I211"/>
  <c r="K211"/>
  <c r="N211" s="1"/>
  <c r="L211"/>
  <c r="J210"/>
  <c r="I210"/>
  <c r="K210"/>
  <c r="L210"/>
  <c r="J209"/>
  <c r="M209" s="1"/>
  <c r="I209"/>
  <c r="K209"/>
  <c r="L209"/>
  <c r="J208"/>
  <c r="I208"/>
  <c r="N208" s="1"/>
  <c r="K208"/>
  <c r="L208"/>
  <c r="J207"/>
  <c r="I207"/>
  <c r="K207"/>
  <c r="L207"/>
  <c r="J206"/>
  <c r="N206" s="1"/>
  <c r="I206"/>
  <c r="K206"/>
  <c r="L206"/>
  <c r="J205"/>
  <c r="M205" s="1"/>
  <c r="I205"/>
  <c r="K205"/>
  <c r="L205"/>
  <c r="J204"/>
  <c r="M204" s="1"/>
  <c r="I204"/>
  <c r="K204"/>
  <c r="L204"/>
  <c r="J203"/>
  <c r="N203" s="1"/>
  <c r="I203"/>
  <c r="K203"/>
  <c r="L203"/>
  <c r="J202"/>
  <c r="N202" s="1"/>
  <c r="I202"/>
  <c r="K202"/>
  <c r="L202"/>
  <c r="J201"/>
  <c r="I201"/>
  <c r="K201"/>
  <c r="L201"/>
  <c r="J200"/>
  <c r="I200"/>
  <c r="K200"/>
  <c r="L200"/>
  <c r="J199"/>
  <c r="I199"/>
  <c r="K199"/>
  <c r="M199" s="1"/>
  <c r="L199"/>
  <c r="N199"/>
  <c r="J198"/>
  <c r="I198"/>
  <c r="N198" s="1"/>
  <c r="K198"/>
  <c r="M198" s="1"/>
  <c r="L198"/>
  <c r="J197"/>
  <c r="M197" s="1"/>
  <c r="I197"/>
  <c r="K197"/>
  <c r="L197"/>
  <c r="J196"/>
  <c r="I196"/>
  <c r="K196"/>
  <c r="N196" s="1"/>
  <c r="L196"/>
  <c r="J195"/>
  <c r="N195" s="1"/>
  <c r="I195"/>
  <c r="K195"/>
  <c r="L195"/>
  <c r="J194"/>
  <c r="N194" s="1"/>
  <c r="I194"/>
  <c r="K194"/>
  <c r="L194"/>
  <c r="J193"/>
  <c r="I193"/>
  <c r="K193"/>
  <c r="L193"/>
  <c r="N193"/>
  <c r="J192"/>
  <c r="I192"/>
  <c r="N192" s="1"/>
  <c r="K192"/>
  <c r="L192"/>
  <c r="M192" s="1"/>
  <c r="J191"/>
  <c r="N191" s="1"/>
  <c r="I191"/>
  <c r="K191"/>
  <c r="L191"/>
  <c r="J190"/>
  <c r="M190" s="1"/>
  <c r="I190"/>
  <c r="K190"/>
  <c r="L190"/>
  <c r="J189"/>
  <c r="I189"/>
  <c r="N189" s="1"/>
  <c r="K189"/>
  <c r="L189"/>
  <c r="J188"/>
  <c r="M188" s="1"/>
  <c r="I188"/>
  <c r="N188" s="1"/>
  <c r="K188"/>
  <c r="L188"/>
  <c r="J187"/>
  <c r="I187"/>
  <c r="N187" s="1"/>
  <c r="K187"/>
  <c r="L187"/>
  <c r="J186"/>
  <c r="M186" s="1"/>
  <c r="I186"/>
  <c r="K186"/>
  <c r="L186"/>
  <c r="J185"/>
  <c r="I185"/>
  <c r="K185"/>
  <c r="L185"/>
  <c r="J184"/>
  <c r="M184" s="1"/>
  <c r="I184"/>
  <c r="N184" s="1"/>
  <c r="K184"/>
  <c r="L184"/>
  <c r="J183"/>
  <c r="M183" s="1"/>
  <c r="I183"/>
  <c r="K183"/>
  <c r="L183"/>
  <c r="N183"/>
  <c r="J182"/>
  <c r="I182"/>
  <c r="K182"/>
  <c r="L182"/>
  <c r="J181"/>
  <c r="I181"/>
  <c r="K181"/>
  <c r="L181"/>
  <c r="J180"/>
  <c r="N180" s="1"/>
  <c r="I180"/>
  <c r="K180"/>
  <c r="M180" s="1"/>
  <c r="L180"/>
  <c r="J179"/>
  <c r="M179" s="1"/>
  <c r="I179"/>
  <c r="K179"/>
  <c r="L179"/>
  <c r="J178"/>
  <c r="I178"/>
  <c r="K178"/>
  <c r="L178"/>
  <c r="J177"/>
  <c r="M177" s="1"/>
  <c r="I177"/>
  <c r="K177"/>
  <c r="L177"/>
  <c r="J176"/>
  <c r="I176"/>
  <c r="K176"/>
  <c r="L176"/>
  <c r="J175"/>
  <c r="I175"/>
  <c r="K175"/>
  <c r="L175"/>
  <c r="J174"/>
  <c r="M174" s="1"/>
  <c r="I174"/>
  <c r="K174"/>
  <c r="L174"/>
  <c r="J173"/>
  <c r="M173" s="1"/>
  <c r="I173"/>
  <c r="K173"/>
  <c r="L173"/>
  <c r="N173"/>
  <c r="J172"/>
  <c r="M172" s="1"/>
  <c r="I172"/>
  <c r="K172"/>
  <c r="L172"/>
  <c r="J171"/>
  <c r="N171" s="1"/>
  <c r="I171"/>
  <c r="K171"/>
  <c r="L171"/>
  <c r="J170"/>
  <c r="N170" s="1"/>
  <c r="I170"/>
  <c r="K170"/>
  <c r="L170"/>
  <c r="J169"/>
  <c r="I169"/>
  <c r="K169"/>
  <c r="L169"/>
  <c r="J168"/>
  <c r="N168" s="1"/>
  <c r="I168"/>
  <c r="K168"/>
  <c r="L168"/>
  <c r="J167"/>
  <c r="I167"/>
  <c r="K167"/>
  <c r="M167" s="1"/>
  <c r="L167"/>
  <c r="N167"/>
  <c r="J166"/>
  <c r="I166"/>
  <c r="N166" s="1"/>
  <c r="K166"/>
  <c r="M166" s="1"/>
  <c r="L166"/>
  <c r="J165"/>
  <c r="M165" s="1"/>
  <c r="I165"/>
  <c r="K165"/>
  <c r="L165"/>
  <c r="J164"/>
  <c r="I164"/>
  <c r="K164"/>
  <c r="N164" s="1"/>
  <c r="L164"/>
  <c r="J163"/>
  <c r="N163" s="1"/>
  <c r="I163"/>
  <c r="K163"/>
  <c r="L163"/>
  <c r="J162"/>
  <c r="N162" s="1"/>
  <c r="I162"/>
  <c r="K162"/>
  <c r="L162"/>
  <c r="J161"/>
  <c r="N161" s="1"/>
  <c r="I161"/>
  <c r="K161"/>
  <c r="L161"/>
  <c r="J160"/>
  <c r="I160"/>
  <c r="N160" s="1"/>
  <c r="K160"/>
  <c r="L160"/>
  <c r="M160" s="1"/>
  <c r="J159"/>
  <c r="N159" s="1"/>
  <c r="I159"/>
  <c r="K159"/>
  <c r="L159"/>
  <c r="J149"/>
  <c r="M149" s="1"/>
  <c r="I149"/>
  <c r="K149"/>
  <c r="L149"/>
  <c r="J148"/>
  <c r="M148" s="1"/>
  <c r="I148"/>
  <c r="N148" s="1"/>
  <c r="K148"/>
  <c r="L148"/>
  <c r="J147"/>
  <c r="M147" s="1"/>
  <c r="I147"/>
  <c r="N147" s="1"/>
  <c r="K147"/>
  <c r="L147"/>
  <c r="J146"/>
  <c r="I146"/>
  <c r="N146" s="1"/>
  <c r="K146"/>
  <c r="L146"/>
  <c r="J145"/>
  <c r="M145" s="1"/>
  <c r="I145"/>
  <c r="N145" s="1"/>
  <c r="K145"/>
  <c r="L145"/>
  <c r="J144"/>
  <c r="I144"/>
  <c r="N144" s="1"/>
  <c r="K144"/>
  <c r="L144"/>
  <c r="J143"/>
  <c r="M143" s="1"/>
  <c r="I143"/>
  <c r="N143" s="1"/>
  <c r="K143"/>
  <c r="L143"/>
  <c r="J142"/>
  <c r="M142" s="1"/>
  <c r="I142"/>
  <c r="K142"/>
  <c r="L142"/>
  <c r="J141"/>
  <c r="I141"/>
  <c r="K141"/>
  <c r="M141" s="1"/>
  <c r="L141"/>
  <c r="J140"/>
  <c r="M140" s="1"/>
  <c r="I140"/>
  <c r="K140"/>
  <c r="L140"/>
  <c r="J139"/>
  <c r="N139" s="1"/>
  <c r="I139"/>
  <c r="K139"/>
  <c r="L139"/>
  <c r="J138"/>
  <c r="M138" s="1"/>
  <c r="I138"/>
  <c r="K138"/>
  <c r="L138"/>
  <c r="J137"/>
  <c r="I137"/>
  <c r="K137"/>
  <c r="L137"/>
  <c r="J136"/>
  <c r="M136" s="1"/>
  <c r="I136"/>
  <c r="K136"/>
  <c r="L136"/>
  <c r="J135"/>
  <c r="I135"/>
  <c r="N135" s="1"/>
  <c r="K135"/>
  <c r="L135"/>
  <c r="J134"/>
  <c r="M134" s="1"/>
  <c r="I134"/>
  <c r="K134"/>
  <c r="L134"/>
  <c r="J133"/>
  <c r="M133" s="1"/>
  <c r="I133"/>
  <c r="K133"/>
  <c r="L133"/>
  <c r="N133"/>
  <c r="J132"/>
  <c r="M132" s="1"/>
  <c r="I132"/>
  <c r="K132"/>
  <c r="L132"/>
  <c r="J131"/>
  <c r="M131" s="1"/>
  <c r="I131"/>
  <c r="K131"/>
  <c r="L131"/>
  <c r="J130"/>
  <c r="N130" s="1"/>
  <c r="I130"/>
  <c r="K130"/>
  <c r="L130"/>
  <c r="J129"/>
  <c r="N129" s="1"/>
  <c r="I129"/>
  <c r="K129"/>
  <c r="L129"/>
  <c r="J128"/>
  <c r="I128"/>
  <c r="N128" s="1"/>
  <c r="K128"/>
  <c r="M128" s="1"/>
  <c r="L128"/>
  <c r="J127"/>
  <c r="N127" s="1"/>
  <c r="I127"/>
  <c r="K127"/>
  <c r="L127"/>
  <c r="J126"/>
  <c r="I126"/>
  <c r="K126"/>
  <c r="M126" s="1"/>
  <c r="L126"/>
  <c r="N126"/>
  <c r="J125"/>
  <c r="I125"/>
  <c r="K125"/>
  <c r="M125" s="1"/>
  <c r="L125"/>
  <c r="J124"/>
  <c r="N124" s="1"/>
  <c r="I124"/>
  <c r="K124"/>
  <c r="L124"/>
  <c r="J123"/>
  <c r="I123"/>
  <c r="K123"/>
  <c r="N123" s="1"/>
  <c r="L123"/>
  <c r="J122"/>
  <c r="N122" s="1"/>
  <c r="I122"/>
  <c r="K122"/>
  <c r="L122"/>
  <c r="J121"/>
  <c r="N121" s="1"/>
  <c r="I121"/>
  <c r="K121"/>
  <c r="L121"/>
  <c r="J120"/>
  <c r="I120"/>
  <c r="K120"/>
  <c r="L120"/>
  <c r="M120" s="1"/>
  <c r="N120"/>
  <c r="J119"/>
  <c r="I119"/>
  <c r="K119"/>
  <c r="L119"/>
  <c r="J118"/>
  <c r="N118" s="1"/>
  <c r="I118"/>
  <c r="K118"/>
  <c r="L118"/>
  <c r="J117"/>
  <c r="I117"/>
  <c r="K117"/>
  <c r="L117"/>
  <c r="J116"/>
  <c r="M116" s="1"/>
  <c r="I116"/>
  <c r="K116"/>
  <c r="L116"/>
  <c r="J115"/>
  <c r="M115" s="1"/>
  <c r="I115"/>
  <c r="N115" s="1"/>
  <c r="K115"/>
  <c r="L115"/>
  <c r="J114"/>
  <c r="I114"/>
  <c r="K114"/>
  <c r="L114"/>
  <c r="J113"/>
  <c r="M113" s="1"/>
  <c r="I113"/>
  <c r="K113"/>
  <c r="L113"/>
  <c r="J112"/>
  <c r="I112"/>
  <c r="N112" s="1"/>
  <c r="K112"/>
  <c r="L112"/>
  <c r="J111"/>
  <c r="M111" s="1"/>
  <c r="I111"/>
  <c r="K111"/>
  <c r="L111"/>
  <c r="J110"/>
  <c r="M110" s="1"/>
  <c r="I110"/>
  <c r="K110"/>
  <c r="L110"/>
  <c r="N110"/>
  <c r="J109"/>
  <c r="M109" s="1"/>
  <c r="I109"/>
  <c r="K109"/>
  <c r="L109"/>
  <c r="N109" s="1"/>
  <c r="J108"/>
  <c r="I108"/>
  <c r="K108"/>
  <c r="L108"/>
  <c r="J107"/>
  <c r="N107" s="1"/>
  <c r="I107"/>
  <c r="K107"/>
  <c r="L107"/>
  <c r="J106"/>
  <c r="M106" s="1"/>
  <c r="I106"/>
  <c r="K106"/>
  <c r="L106"/>
  <c r="J105"/>
  <c r="I105"/>
  <c r="N105" s="1"/>
  <c r="K105"/>
  <c r="L105"/>
  <c r="J104"/>
  <c r="M104" s="1"/>
  <c r="I104"/>
  <c r="K104"/>
  <c r="L104"/>
  <c r="J103"/>
  <c r="I103"/>
  <c r="N103" s="1"/>
  <c r="K103"/>
  <c r="L103"/>
  <c r="J102"/>
  <c r="I102"/>
  <c r="N102" s="1"/>
  <c r="K102"/>
  <c r="L102"/>
  <c r="J101"/>
  <c r="N101" s="1"/>
  <c r="I101"/>
  <c r="K101"/>
  <c r="L101"/>
  <c r="J100"/>
  <c r="M100" s="1"/>
  <c r="I100"/>
  <c r="K100"/>
  <c r="L100"/>
  <c r="J99"/>
  <c r="M99" s="1"/>
  <c r="I99"/>
  <c r="N99" s="1"/>
  <c r="K99"/>
  <c r="L99"/>
  <c r="J98"/>
  <c r="N98" s="1"/>
  <c r="I98"/>
  <c r="K98"/>
  <c r="L98"/>
  <c r="J97"/>
  <c r="N97" s="1"/>
  <c r="I97"/>
  <c r="K97"/>
  <c r="L97"/>
  <c r="J96"/>
  <c r="I96"/>
  <c r="K96"/>
  <c r="L96"/>
  <c r="J95"/>
  <c r="I95"/>
  <c r="K95"/>
  <c r="L95"/>
  <c r="J94"/>
  <c r="N94" s="1"/>
  <c r="I94"/>
  <c r="K94"/>
  <c r="M94" s="1"/>
  <c r="L94"/>
  <c r="J93"/>
  <c r="I93"/>
  <c r="N93" s="1"/>
  <c r="K93"/>
  <c r="M93" s="1"/>
  <c r="L93"/>
  <c r="J92"/>
  <c r="I92"/>
  <c r="K92"/>
  <c r="L92"/>
  <c r="N92"/>
  <c r="J91"/>
  <c r="I91"/>
  <c r="K91"/>
  <c r="L91"/>
  <c r="J90"/>
  <c r="N90" s="1"/>
  <c r="I90"/>
  <c r="K90"/>
  <c r="L90"/>
  <c r="J89"/>
  <c r="N89" s="1"/>
  <c r="I89"/>
  <c r="K89"/>
  <c r="L89"/>
  <c r="J88"/>
  <c r="N88" s="1"/>
  <c r="I88"/>
  <c r="K88"/>
  <c r="L88"/>
  <c r="J87"/>
  <c r="I87"/>
  <c r="N87" s="1"/>
  <c r="K87"/>
  <c r="L87"/>
  <c r="M87" s="1"/>
  <c r="J86"/>
  <c r="N86" s="1"/>
  <c r="I86"/>
  <c r="K86"/>
  <c r="L86"/>
  <c r="J85"/>
  <c r="M85" s="1"/>
  <c r="I85"/>
  <c r="K85"/>
  <c r="L85"/>
  <c r="J84"/>
  <c r="M84" s="1"/>
  <c r="I84"/>
  <c r="K84"/>
  <c r="L84"/>
  <c r="J83"/>
  <c r="M83" s="1"/>
  <c r="I83"/>
  <c r="N83" s="1"/>
  <c r="K83"/>
  <c r="L83"/>
  <c r="J82"/>
  <c r="I82"/>
  <c r="N82" s="1"/>
  <c r="K82"/>
  <c r="L82"/>
  <c r="J81"/>
  <c r="M81" s="1"/>
  <c r="I81"/>
  <c r="K81"/>
  <c r="L81"/>
  <c r="J80"/>
  <c r="M80" s="1"/>
  <c r="I80"/>
  <c r="N80" s="1"/>
  <c r="K80"/>
  <c r="L80"/>
  <c r="J79"/>
  <c r="M79" s="1"/>
  <c r="I79"/>
  <c r="N79" s="1"/>
  <c r="K79"/>
  <c r="L79"/>
  <c r="J78"/>
  <c r="M78" s="1"/>
  <c r="I78"/>
  <c r="K78"/>
  <c r="L78"/>
  <c r="N78"/>
  <c r="J77"/>
  <c r="M77" s="1"/>
  <c r="I77"/>
  <c r="K77"/>
  <c r="L77"/>
  <c r="J76"/>
  <c r="I76"/>
  <c r="N76" s="1"/>
  <c r="K76"/>
  <c r="L76"/>
  <c r="J75"/>
  <c r="N75" s="1"/>
  <c r="I75"/>
  <c r="K75"/>
  <c r="L75"/>
  <c r="J74"/>
  <c r="M74" s="1"/>
  <c r="I74"/>
  <c r="K74"/>
  <c r="L74"/>
  <c r="J73"/>
  <c r="I73"/>
  <c r="K73"/>
  <c r="L73"/>
  <c r="J72"/>
  <c r="M72" s="1"/>
  <c r="I72"/>
  <c r="K72"/>
  <c r="L72"/>
  <c r="J71"/>
  <c r="M71" s="1"/>
  <c r="I71"/>
  <c r="K71"/>
  <c r="L71"/>
  <c r="J70"/>
  <c r="M70" s="1"/>
  <c r="I70"/>
  <c r="N70" s="1"/>
  <c r="K70"/>
  <c r="L70"/>
  <c r="J69"/>
  <c r="M69" s="1"/>
  <c r="I69"/>
  <c r="K69"/>
  <c r="L69"/>
  <c r="J68"/>
  <c r="M68" s="1"/>
  <c r="I68"/>
  <c r="K68"/>
  <c r="L68"/>
  <c r="J67"/>
  <c r="M67" s="1"/>
  <c r="I67"/>
  <c r="N67" s="1"/>
  <c r="K67"/>
  <c r="L67"/>
  <c r="J66"/>
  <c r="N66" s="1"/>
  <c r="I66"/>
  <c r="K66"/>
  <c r="L66"/>
  <c r="J65"/>
  <c r="N65" s="1"/>
  <c r="I65"/>
  <c r="K65"/>
  <c r="L65"/>
  <c r="J64"/>
  <c r="I64"/>
  <c r="K64"/>
  <c r="M64" s="1"/>
  <c r="L64"/>
  <c r="J63"/>
  <c r="M63" s="1"/>
  <c r="I63"/>
  <c r="N63" s="1"/>
  <c r="K63"/>
  <c r="L63"/>
  <c r="J62"/>
  <c r="N62" s="1"/>
  <c r="I62"/>
  <c r="K62"/>
  <c r="M62" s="1"/>
  <c r="L62"/>
  <c r="J61"/>
  <c r="I61"/>
  <c r="N61" s="1"/>
  <c r="K61"/>
  <c r="M61" s="1"/>
  <c r="L61"/>
  <c r="J60"/>
  <c r="N60" s="1"/>
  <c r="I60"/>
  <c r="K60"/>
  <c r="L60"/>
  <c r="J59"/>
  <c r="I59"/>
  <c r="K59"/>
  <c r="N59" s="1"/>
  <c r="L59"/>
  <c r="J58"/>
  <c r="N58" s="1"/>
  <c r="I58"/>
  <c r="K58"/>
  <c r="L58"/>
  <c r="J57"/>
  <c r="N57" s="1"/>
  <c r="I57"/>
  <c r="K57"/>
  <c r="L57"/>
  <c r="J56"/>
  <c r="I56"/>
  <c r="K56"/>
  <c r="L56"/>
  <c r="M56" s="1"/>
  <c r="N56"/>
  <c r="J55"/>
  <c r="I55"/>
  <c r="N55" s="1"/>
  <c r="K55"/>
  <c r="L55"/>
  <c r="M55" s="1"/>
  <c r="J54"/>
  <c r="N54" s="1"/>
  <c r="I54"/>
  <c r="K54"/>
  <c r="L54"/>
  <c r="J51"/>
  <c r="I51"/>
  <c r="N51" s="1"/>
  <c r="K51"/>
  <c r="L51"/>
  <c r="J47"/>
  <c r="I47"/>
  <c r="K47"/>
  <c r="L47"/>
  <c r="J46"/>
  <c r="M46" s="1"/>
  <c r="I46"/>
  <c r="K46"/>
  <c r="L46"/>
  <c r="J45"/>
  <c r="M45" s="1"/>
  <c r="I45"/>
  <c r="K45"/>
  <c r="L45"/>
  <c r="J44"/>
  <c r="M44" s="1"/>
  <c r="I44"/>
  <c r="K44"/>
  <c r="L44"/>
  <c r="J43"/>
  <c r="M43" s="1"/>
  <c r="I43"/>
  <c r="K43"/>
  <c r="L43"/>
  <c r="J42"/>
  <c r="M42" s="1"/>
  <c r="I42"/>
  <c r="N42" s="1"/>
  <c r="K42"/>
  <c r="L42"/>
  <c r="J41"/>
  <c r="M41" s="1"/>
  <c r="I41"/>
  <c r="K41"/>
  <c r="L41"/>
  <c r="J40"/>
  <c r="I40"/>
  <c r="K40"/>
  <c r="L40"/>
  <c r="N40" s="1"/>
  <c r="J39"/>
  <c r="I39"/>
  <c r="N39" s="1"/>
  <c r="K39"/>
  <c r="L39"/>
  <c r="J38"/>
  <c r="N38" s="1"/>
  <c r="I38"/>
  <c r="K38"/>
  <c r="M38" s="1"/>
  <c r="L38"/>
  <c r="J37"/>
  <c r="M37" s="1"/>
  <c r="I37"/>
  <c r="K37"/>
  <c r="L37"/>
  <c r="J36"/>
  <c r="I36"/>
  <c r="K36"/>
  <c r="L36"/>
  <c r="J35"/>
  <c r="M35" s="1"/>
  <c r="I35"/>
  <c r="K35"/>
  <c r="L35"/>
  <c r="J34"/>
  <c r="I34"/>
  <c r="N34" s="1"/>
  <c r="K34"/>
  <c r="L34"/>
  <c r="J33"/>
  <c r="I33"/>
  <c r="K33"/>
  <c r="L33"/>
  <c r="J32"/>
  <c r="N32" s="1"/>
  <c r="I32"/>
  <c r="K32"/>
  <c r="L32"/>
  <c r="J31"/>
  <c r="M31" s="1"/>
  <c r="I31"/>
  <c r="K31"/>
  <c r="L31"/>
  <c r="J30"/>
  <c r="M30" s="1"/>
  <c r="I30"/>
  <c r="N30" s="1"/>
  <c r="K30"/>
  <c r="L30"/>
  <c r="J29"/>
  <c r="N29" s="1"/>
  <c r="I29"/>
  <c r="K29"/>
  <c r="L29"/>
  <c r="J28"/>
  <c r="N28" s="1"/>
  <c r="I28"/>
  <c r="K28"/>
  <c r="L28"/>
  <c r="J27"/>
  <c r="I27"/>
  <c r="K27"/>
  <c r="L27"/>
  <c r="J26"/>
  <c r="N26" s="1"/>
  <c r="I26"/>
  <c r="K26"/>
  <c r="L26"/>
  <c r="J25"/>
  <c r="I25"/>
  <c r="K25"/>
  <c r="L25"/>
  <c r="N25"/>
  <c r="J24"/>
  <c r="I24"/>
  <c r="N24" s="1"/>
  <c r="K24"/>
  <c r="L24"/>
  <c r="J23"/>
  <c r="I23"/>
  <c r="K23"/>
  <c r="L23"/>
  <c r="N23"/>
  <c r="J22"/>
  <c r="I22"/>
  <c r="K22"/>
  <c r="L22"/>
  <c r="J21"/>
  <c r="N21" s="1"/>
  <c r="I21"/>
  <c r="K21"/>
  <c r="L21"/>
  <c r="J20"/>
  <c r="N20" s="1"/>
  <c r="I20"/>
  <c r="K20"/>
  <c r="L20"/>
  <c r="J19"/>
  <c r="M19" s="1"/>
  <c r="I19"/>
  <c r="K19"/>
  <c r="L19"/>
  <c r="J18"/>
  <c r="I18"/>
  <c r="N18" s="1"/>
  <c r="K18"/>
  <c r="L18"/>
  <c r="J17"/>
  <c r="N17" s="1"/>
  <c r="I17"/>
  <c r="K17"/>
  <c r="L17"/>
  <c r="J16"/>
  <c r="I16"/>
  <c r="N16" s="1"/>
  <c r="K16"/>
  <c r="L16"/>
  <c r="J15"/>
  <c r="I15"/>
  <c r="K15"/>
  <c r="M15" s="1"/>
  <c r="L15"/>
  <c r="J14"/>
  <c r="M14" s="1"/>
  <c r="I14"/>
  <c r="K14"/>
  <c r="L14"/>
  <c r="J13"/>
  <c r="I13"/>
  <c r="N13" s="1"/>
  <c r="K13"/>
  <c r="L13"/>
  <c r="J12"/>
  <c r="M12" s="1"/>
  <c r="I12"/>
  <c r="N12" s="1"/>
  <c r="K12"/>
  <c r="L12"/>
  <c r="J11"/>
  <c r="M11" s="1"/>
  <c r="I11"/>
  <c r="N11" s="1"/>
  <c r="K11"/>
  <c r="L11"/>
  <c r="J10"/>
  <c r="M10" s="1"/>
  <c r="I10"/>
  <c r="N10" s="1"/>
  <c r="K10"/>
  <c r="L10"/>
  <c r="J9"/>
  <c r="M9" s="1"/>
  <c r="I9"/>
  <c r="K9"/>
  <c r="L9"/>
  <c r="J8"/>
  <c r="M8" s="1"/>
  <c r="I8"/>
  <c r="K8"/>
  <c r="L8"/>
  <c r="J7"/>
  <c r="I7"/>
  <c r="N7" s="1"/>
  <c r="K7"/>
  <c r="L7"/>
  <c r="M13"/>
  <c r="M16"/>
  <c r="M17"/>
  <c r="M20"/>
  <c r="M23"/>
  <c r="M29"/>
  <c r="M32"/>
  <c r="M33"/>
  <c r="M34"/>
  <c r="M39"/>
  <c r="M40"/>
  <c r="M47"/>
  <c r="M51"/>
  <c r="M60"/>
  <c r="M66"/>
  <c r="M76"/>
  <c r="M82"/>
  <c r="M89"/>
  <c r="M92"/>
  <c r="M95"/>
  <c r="M98"/>
  <c r="M101"/>
  <c r="M102"/>
  <c r="M103"/>
  <c r="M108"/>
  <c r="M112"/>
  <c r="M114"/>
  <c r="M117"/>
  <c r="M118"/>
  <c r="M121"/>
  <c r="M124"/>
  <c r="M130"/>
  <c r="M135"/>
  <c r="M144"/>
  <c r="M146"/>
  <c r="M162"/>
  <c r="M168"/>
  <c r="M175"/>
  <c r="M176"/>
  <c r="M181"/>
  <c r="M185"/>
  <c r="M187"/>
  <c r="M189"/>
  <c r="M191"/>
  <c r="M200"/>
  <c r="M203"/>
  <c r="M206"/>
  <c r="M207"/>
  <c r="M208"/>
  <c r="M213"/>
  <c r="M217"/>
  <c r="M219"/>
  <c r="M221"/>
  <c r="M222"/>
  <c r="M223"/>
  <c r="M229"/>
  <c r="M238"/>
  <c r="M245"/>
  <c r="M246"/>
  <c r="M255"/>
  <c r="M256"/>
  <c r="M257"/>
  <c r="M258"/>
  <c r="M262"/>
  <c r="M265"/>
  <c r="M268"/>
  <c r="M269"/>
  <c r="M271"/>
  <c r="M272"/>
  <c r="M274"/>
  <c r="M276"/>
  <c r="M281"/>
  <c r="M282"/>
  <c r="M287"/>
  <c r="M288"/>
  <c r="M294"/>
  <c r="M301"/>
  <c r="M303"/>
  <c r="M304"/>
  <c r="M317"/>
  <c r="M319"/>
  <c r="M326"/>
  <c r="M328"/>
  <c r="M329"/>
  <c r="M332"/>
  <c r="M335"/>
  <c r="M338"/>
  <c r="M339"/>
  <c r="M341"/>
  <c r="M342"/>
  <c r="M348"/>
  <c r="M349"/>
  <c r="M350"/>
  <c r="M355"/>
  <c r="M356"/>
  <c r="M361"/>
  <c r="M367"/>
  <c r="M369"/>
  <c r="M376"/>
  <c r="M377"/>
  <c r="M382"/>
  <c r="M383"/>
  <c r="M384"/>
  <c r="M390"/>
  <c r="M393"/>
  <c r="M395"/>
  <c r="M396"/>
  <c r="M398"/>
  <c r="M399"/>
  <c r="M404"/>
  <c r="M405"/>
  <c r="M408"/>
  <c r="M409"/>
  <c r="M411"/>
  <c r="M414"/>
  <c r="M415"/>
  <c r="M421"/>
  <c r="M422"/>
  <c r="M428"/>
  <c r="M429"/>
  <c r="M430"/>
  <c r="M431"/>
  <c r="M436"/>
  <c r="M437"/>
  <c r="M440"/>
  <c r="M441"/>
  <c r="M443"/>
  <c r="M444"/>
  <c r="M446"/>
  <c r="M447"/>
  <c r="M448"/>
  <c r="M453"/>
  <c r="M454"/>
  <c r="M457"/>
  <c r="M459"/>
  <c r="M460"/>
  <c r="M461"/>
  <c r="M462"/>
  <c r="M463"/>
  <c r="M465"/>
  <c r="M466"/>
  <c r="M468"/>
  <c r="M469"/>
  <c r="M475"/>
  <c r="M476"/>
  <c r="M489"/>
  <c r="M491"/>
  <c r="M492"/>
  <c r="M494"/>
  <c r="M495"/>
  <c r="M497"/>
  <c r="M498"/>
  <c r="M499"/>
  <c r="M500"/>
  <c r="M501"/>
  <c r="M504"/>
  <c r="M505"/>
  <c r="M507"/>
  <c r="M508"/>
  <c r="M510"/>
  <c r="M512"/>
  <c r="M517"/>
  <c r="M518"/>
  <c r="M521"/>
  <c r="M530"/>
  <c r="M531"/>
  <c r="M537"/>
  <c r="M538"/>
  <c r="M543"/>
  <c r="M544"/>
  <c r="M545"/>
  <c r="M550"/>
  <c r="M551"/>
  <c r="M554"/>
  <c r="M556"/>
  <c r="M557"/>
  <c r="M559"/>
  <c r="M560"/>
  <c r="M562"/>
  <c r="M563"/>
  <c r="M564"/>
  <c r="M565"/>
  <c r="M569"/>
  <c r="M570"/>
  <c r="M575"/>
  <c r="M576"/>
  <c r="M582"/>
  <c r="M583"/>
  <c r="M590"/>
  <c r="M591"/>
  <c r="M592"/>
  <c r="M596"/>
  <c r="M597"/>
  <c r="M598"/>
  <c r="M601"/>
  <c r="M602"/>
  <c r="M605"/>
  <c r="M607"/>
  <c r="M608"/>
  <c r="M614"/>
  <c r="M615"/>
  <c r="M618"/>
  <c r="M620"/>
  <c r="M621"/>
  <c r="M622"/>
  <c r="M623"/>
  <c r="M628"/>
  <c r="M629"/>
  <c r="M630"/>
  <c r="M636"/>
  <c r="M637"/>
  <c r="M650"/>
  <c r="M652"/>
  <c r="M653"/>
  <c r="M654"/>
  <c r="M655"/>
  <c r="M656"/>
  <c r="M658"/>
  <c r="M659"/>
  <c r="M660"/>
  <c r="M661"/>
  <c r="M662"/>
  <c r="M666"/>
  <c r="M668"/>
  <c r="M669"/>
  <c r="M671"/>
  <c r="M672"/>
  <c r="M673"/>
  <c r="M682"/>
  <c r="M684"/>
  <c r="M690"/>
  <c r="M691"/>
  <c r="M696"/>
  <c r="M697"/>
  <c r="M698"/>
  <c r="M700"/>
  <c r="M704"/>
  <c r="M705"/>
  <c r="M710"/>
  <c r="M714"/>
  <c r="M716"/>
  <c r="M724"/>
  <c r="M725"/>
  <c r="M727"/>
  <c r="M729"/>
  <c r="M730"/>
  <c r="M735"/>
  <c r="M736"/>
  <c r="M737"/>
  <c r="M742"/>
  <c r="M743"/>
  <c r="M744"/>
  <c r="M750"/>
  <c r="M756"/>
  <c r="M757"/>
  <c r="M758"/>
  <c r="M759"/>
  <c r="M761"/>
  <c r="M762"/>
  <c r="M763"/>
  <c r="M765"/>
  <c r="M767"/>
  <c r="M768"/>
  <c r="M769"/>
  <c r="M771"/>
  <c r="M774"/>
  <c r="M775"/>
  <c r="M776"/>
  <c r="M781"/>
  <c r="M782"/>
  <c r="M788"/>
  <c r="M789"/>
  <c r="M790"/>
  <c r="M791"/>
  <c r="M796"/>
  <c r="M797"/>
  <c r="M800"/>
  <c r="M801"/>
  <c r="M803"/>
  <c r="M804"/>
  <c r="M806"/>
  <c r="M807"/>
  <c r="M808"/>
  <c r="M813"/>
  <c r="M814"/>
  <c r="M816"/>
  <c r="M817"/>
  <c r="M819"/>
  <c r="M820"/>
  <c r="M821"/>
  <c r="M822"/>
  <c r="M823"/>
  <c r="M826"/>
  <c r="M827"/>
  <c r="M828"/>
  <c r="M833"/>
  <c r="M835"/>
  <c r="M836"/>
  <c r="M842"/>
  <c r="M846"/>
  <c r="M849"/>
  <c r="M851"/>
  <c r="M852"/>
  <c r="M853"/>
  <c r="M854"/>
  <c r="M855"/>
  <c r="M857"/>
  <c r="M858"/>
  <c r="M859"/>
  <c r="M860"/>
  <c r="M861"/>
  <c r="M864"/>
  <c r="M865"/>
  <c r="M867"/>
  <c r="M871"/>
  <c r="M872"/>
  <c r="M874"/>
  <c r="M880"/>
  <c r="M881"/>
  <c r="M887"/>
  <c r="M889"/>
  <c r="M890"/>
  <c r="M891"/>
  <c r="M892"/>
  <c r="M893"/>
  <c r="M895"/>
  <c r="M896"/>
  <c r="M897"/>
  <c r="M899"/>
  <c r="M900"/>
  <c r="M902"/>
  <c r="M903"/>
  <c r="M904"/>
  <c r="M906"/>
  <c r="M908"/>
  <c r="M910"/>
  <c r="M912"/>
  <c r="M918"/>
  <c r="M919"/>
  <c r="M925"/>
  <c r="M926"/>
  <c r="M927"/>
  <c r="M928"/>
  <c r="M929"/>
  <c r="M931"/>
  <c r="M934"/>
  <c r="M935"/>
  <c r="M936"/>
  <c r="M938"/>
  <c r="M940"/>
  <c r="M941"/>
  <c r="M942"/>
  <c r="M944"/>
  <c r="M945"/>
  <c r="M946"/>
  <c r="M947"/>
  <c r="M948"/>
  <c r="M949"/>
  <c r="M950"/>
  <c r="M951"/>
  <c r="M956"/>
  <c r="M957"/>
  <c r="M958"/>
  <c r="M963"/>
  <c r="M964"/>
  <c r="M966"/>
  <c r="M970"/>
  <c r="M972"/>
  <c r="M973"/>
  <c r="M974"/>
  <c r="M976"/>
  <c r="M977"/>
  <c r="M979"/>
  <c r="M980"/>
  <c r="M981"/>
  <c r="M982"/>
  <c r="M983"/>
  <c r="M984"/>
  <c r="M985"/>
  <c r="M986"/>
  <c r="M987"/>
  <c r="M988"/>
  <c r="M989"/>
  <c r="M994"/>
  <c r="M995"/>
  <c r="M996"/>
  <c r="M1002"/>
  <c r="M1004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32"/>
  <c r="M1034"/>
  <c r="M1040"/>
  <c r="M1041"/>
  <c r="M1042"/>
  <c r="M1044"/>
  <c r="M1045"/>
  <c r="M1046"/>
  <c r="M1048"/>
  <c r="M1049"/>
  <c r="M1050"/>
  <c r="M1110"/>
  <c r="M1111"/>
  <c r="M1112"/>
  <c r="M1113"/>
  <c r="M1114"/>
  <c r="M1115"/>
  <c r="M1116"/>
  <c r="M1117"/>
  <c r="M1118"/>
  <c r="M1119"/>
  <c r="M1121"/>
  <c r="M1122"/>
  <c r="M1123"/>
  <c r="M1129"/>
  <c r="M1131"/>
  <c r="M1132"/>
  <c r="M1137"/>
  <c r="M1138"/>
  <c r="M1139"/>
  <c r="M1140"/>
  <c r="M1141"/>
  <c r="M1142"/>
  <c r="M1143"/>
  <c r="M1145"/>
  <c r="M1146"/>
  <c r="M1147"/>
  <c r="M1148"/>
  <c r="M1149"/>
  <c r="M1150"/>
  <c r="M1151"/>
  <c r="M1152"/>
  <c r="M1153"/>
  <c r="M1154"/>
  <c r="M1155"/>
  <c r="M1160"/>
  <c r="M1161"/>
  <c r="M1168"/>
  <c r="M1169"/>
  <c r="M1170"/>
  <c r="M1172"/>
  <c r="M1173"/>
  <c r="M1174"/>
  <c r="M1175"/>
  <c r="M1176"/>
  <c r="M1177"/>
  <c r="M1178"/>
  <c r="M1179"/>
  <c r="M1180"/>
  <c r="M1181"/>
  <c r="M1183"/>
  <c r="M1184"/>
  <c r="M1185"/>
  <c r="M1186"/>
  <c r="M1187"/>
  <c r="M1189"/>
  <c r="M1190"/>
  <c r="M1191"/>
  <c r="M1192"/>
  <c r="M1193"/>
  <c r="M1198"/>
  <c r="M1199"/>
  <c r="M1200"/>
  <c r="M1201"/>
  <c r="M1206"/>
  <c r="M1207"/>
  <c r="M1208"/>
  <c r="M1209"/>
  <c r="M1210"/>
  <c r="M1211"/>
  <c r="M1212"/>
  <c r="M1213"/>
  <c r="M1214"/>
  <c r="M1215"/>
  <c r="M1216"/>
  <c r="M1217"/>
  <c r="M1218"/>
  <c r="M1219"/>
  <c r="M1221"/>
  <c r="M1222"/>
  <c r="M1223"/>
  <c r="M1224"/>
  <c r="M1229"/>
  <c r="M1230"/>
  <c r="M1231"/>
  <c r="M1236"/>
  <c r="M1237"/>
  <c r="M1238"/>
  <c r="M1239"/>
  <c r="M1240"/>
  <c r="M1241"/>
  <c r="M1242"/>
  <c r="M1244"/>
  <c r="M1245"/>
  <c r="M1246"/>
  <c r="M1247"/>
  <c r="M1248"/>
  <c r="M1249"/>
  <c r="M1250"/>
  <c r="M1251"/>
  <c r="M1253"/>
  <c r="M1254"/>
  <c r="M1255"/>
  <c r="M1256"/>
  <c r="M1257"/>
  <c r="M1259"/>
  <c r="M1260"/>
  <c r="M1261"/>
  <c r="M1262"/>
  <c r="M1267"/>
  <c r="M1268"/>
  <c r="M1269"/>
  <c r="M1270"/>
  <c r="M1274"/>
  <c r="M1275"/>
  <c r="M1276"/>
  <c r="M1277"/>
  <c r="M1278"/>
  <c r="M1279"/>
  <c r="M1281"/>
  <c r="M1283"/>
  <c r="M1284"/>
  <c r="M1286"/>
  <c r="M1287"/>
  <c r="M1289"/>
  <c r="M1290"/>
  <c r="M1293"/>
  <c r="M1294"/>
  <c r="M1295"/>
  <c r="M1301"/>
  <c r="M1302"/>
  <c r="M1303"/>
  <c r="M1308"/>
  <c r="M1309"/>
  <c r="M1311"/>
  <c r="M1312"/>
  <c r="M1313"/>
  <c r="M1314"/>
  <c r="M1315"/>
  <c r="M1317"/>
  <c r="M1318"/>
  <c r="M1319"/>
  <c r="M1321"/>
  <c r="M1322"/>
  <c r="M1323"/>
  <c r="M1324"/>
  <c r="M1325"/>
  <c r="M1327"/>
  <c r="M1328"/>
  <c r="M1329"/>
  <c r="M1330"/>
  <c r="M1333"/>
  <c r="M1334"/>
  <c r="M1335"/>
  <c r="M1336"/>
  <c r="M1341"/>
  <c r="M1342"/>
  <c r="M1343"/>
  <c r="M1348"/>
  <c r="M1352"/>
  <c r="M1353"/>
  <c r="M1354"/>
  <c r="M1357"/>
  <c r="M1359"/>
  <c r="M1361"/>
  <c r="M1363"/>
  <c r="M1364"/>
  <c r="M1365"/>
  <c r="M1367"/>
  <c r="M1368"/>
  <c r="M1369"/>
  <c r="M1371"/>
  <c r="M1373"/>
  <c r="M1374"/>
  <c r="M1379"/>
  <c r="M1380"/>
  <c r="M1381"/>
  <c r="M1382"/>
  <c r="M1399"/>
  <c r="M1400"/>
  <c r="M1401"/>
  <c r="M1402"/>
  <c r="M1403"/>
  <c r="M1405"/>
  <c r="M1406"/>
  <c r="M1407"/>
  <c r="M1408"/>
  <c r="M1409"/>
  <c r="M1410"/>
  <c r="M1412"/>
  <c r="M1413"/>
  <c r="M1414"/>
  <c r="M1415"/>
  <c r="M1416"/>
  <c r="M1417"/>
  <c r="M1418"/>
  <c r="M1419"/>
  <c r="M1422"/>
  <c r="M1423"/>
  <c r="M1424"/>
  <c r="M1429"/>
  <c r="M1430"/>
  <c r="M1431"/>
  <c r="M1432"/>
  <c r="M1434"/>
  <c r="M1435"/>
  <c r="M1436"/>
  <c r="M1437"/>
  <c r="M1438"/>
  <c r="M1439"/>
  <c r="M1440"/>
  <c r="M1441"/>
  <c r="M1442"/>
  <c r="M1445"/>
  <c r="M1446"/>
  <c r="M1447"/>
  <c r="M1448"/>
  <c r="M1449"/>
  <c r="M1450"/>
  <c r="M1451"/>
  <c r="M1452"/>
  <c r="M1453"/>
  <c r="M1454"/>
  <c r="M1455"/>
  <c r="M1460"/>
  <c r="M1461"/>
  <c r="M1462"/>
  <c r="M1467"/>
  <c r="M1468"/>
  <c r="M1469"/>
  <c r="M1470"/>
  <c r="M1471"/>
  <c r="M1472"/>
  <c r="M1473"/>
  <c r="M1474"/>
  <c r="M1476"/>
  <c r="M1477"/>
  <c r="M1478"/>
  <c r="M1479"/>
  <c r="M1480"/>
  <c r="M1481"/>
  <c r="M1482"/>
  <c r="M1483"/>
  <c r="M1484"/>
  <c r="M1485"/>
  <c r="M1491"/>
  <c r="M1492"/>
  <c r="M1493"/>
  <c r="M1498"/>
  <c r="M1499"/>
  <c r="M1500"/>
  <c r="M1502"/>
  <c r="M1503"/>
  <c r="M1504"/>
  <c r="M1505"/>
  <c r="M1507"/>
  <c r="M1509"/>
  <c r="M1510"/>
  <c r="M1511"/>
  <c r="M1512"/>
  <c r="M1513"/>
  <c r="M1515"/>
  <c r="M1516"/>
  <c r="M1517"/>
  <c r="M1518"/>
  <c r="M1519"/>
  <c r="M1522"/>
  <c r="M1523"/>
  <c r="M1524"/>
  <c r="M1530"/>
  <c r="M1531"/>
  <c r="M1532"/>
  <c r="M1534"/>
  <c r="M1535"/>
  <c r="M1536"/>
  <c r="M1537"/>
  <c r="M1538"/>
  <c r="M1539"/>
  <c r="M1541"/>
  <c r="M1542"/>
  <c r="M1543"/>
  <c r="M1544"/>
  <c r="M1545"/>
  <c r="M1546"/>
  <c r="M1547"/>
  <c r="M1548"/>
  <c r="M1549"/>
  <c r="M1550"/>
  <c r="M1551"/>
  <c r="M1553"/>
  <c r="M1554"/>
  <c r="M1555"/>
  <c r="M1560"/>
  <c r="M1561"/>
  <c r="M1562"/>
  <c r="M1563"/>
  <c r="M1567"/>
  <c r="M1568"/>
  <c r="M1569"/>
  <c r="M1570"/>
  <c r="M1571"/>
  <c r="M1573"/>
  <c r="M1574"/>
  <c r="M1576"/>
  <c r="M1577"/>
  <c r="M1578"/>
  <c r="M1579"/>
  <c r="M1580"/>
  <c r="M1581"/>
  <c r="M1582"/>
  <c r="M1583"/>
  <c r="M1584"/>
  <c r="M1585"/>
  <c r="M1586"/>
  <c r="M1591"/>
  <c r="M1592"/>
  <c r="M1593"/>
  <c r="M1598"/>
  <c r="M1599"/>
  <c r="M1600"/>
  <c r="M1601"/>
  <c r="M1602"/>
  <c r="M1603"/>
  <c r="M1605"/>
  <c r="M1606"/>
  <c r="M1607"/>
  <c r="M1608"/>
  <c r="M1609"/>
  <c r="M1610"/>
  <c r="M1611"/>
  <c r="M1612"/>
  <c r="M1614"/>
  <c r="M1615"/>
  <c r="M1616"/>
  <c r="M1617"/>
  <c r="M1618"/>
  <c r="M1621"/>
  <c r="M1622"/>
  <c r="M1623"/>
  <c r="M1624"/>
  <c r="M1629"/>
  <c r="M1630"/>
  <c r="M1631"/>
  <c r="M1632"/>
  <c r="M1633"/>
  <c r="M1634"/>
  <c r="M1635"/>
  <c r="M1637"/>
  <c r="M1638"/>
  <c r="M1639"/>
  <c r="M1640"/>
  <c r="M1641"/>
  <c r="M1642"/>
  <c r="M1643"/>
  <c r="M1644"/>
  <c r="M1645"/>
  <c r="M1646"/>
  <c r="M1647"/>
  <c r="M1648"/>
  <c r="M1649"/>
  <c r="M1650"/>
  <c r="M1652"/>
  <c r="M1653"/>
  <c r="M1654"/>
  <c r="M1660"/>
  <c r="M1661"/>
  <c r="M1662"/>
  <c r="M1666"/>
  <c r="M1667"/>
  <c r="M1669"/>
  <c r="M1670"/>
  <c r="M1671"/>
  <c r="M1672"/>
  <c r="M1673"/>
  <c r="M1674"/>
  <c r="M1675"/>
  <c r="M1676"/>
  <c r="M1677"/>
  <c r="M1678"/>
  <c r="M1679"/>
  <c r="M1680"/>
  <c r="M1681"/>
  <c r="M1683"/>
  <c r="M1684"/>
  <c r="M1688"/>
  <c r="M1690"/>
  <c r="M1693"/>
  <c r="M1694"/>
  <c r="M1695"/>
  <c r="M1696"/>
  <c r="M1701"/>
  <c r="M1702"/>
  <c r="M1704"/>
  <c r="M1705"/>
  <c r="M1706"/>
  <c r="M1707"/>
  <c r="M1709"/>
  <c r="M1710"/>
  <c r="M1711"/>
  <c r="M1712"/>
  <c r="M1713"/>
  <c r="M1714"/>
  <c r="M1715"/>
  <c r="M1716"/>
  <c r="M1717"/>
  <c r="M1718"/>
  <c r="M1719"/>
  <c r="M1720"/>
  <c r="M1724"/>
  <c r="M1725"/>
  <c r="M1726"/>
  <c r="M1731"/>
  <c r="M1732"/>
  <c r="M1733"/>
  <c r="M1734"/>
  <c r="M1736"/>
  <c r="M1737"/>
  <c r="M1738"/>
  <c r="M1739"/>
  <c r="M1740"/>
  <c r="M1741"/>
  <c r="M1742"/>
  <c r="M1743"/>
  <c r="M1744"/>
  <c r="M1745"/>
  <c r="M1747"/>
  <c r="M1748"/>
  <c r="M1749"/>
  <c r="M1750"/>
  <c r="M1751"/>
  <c r="M1752"/>
  <c r="M1754"/>
  <c r="M1755"/>
  <c r="M1756"/>
  <c r="M1757"/>
  <c r="M1762"/>
  <c r="M1763"/>
  <c r="M1764"/>
  <c r="M1765"/>
  <c r="M1769"/>
  <c r="M1770"/>
  <c r="M1771"/>
  <c r="M1772"/>
  <c r="M1773"/>
  <c r="M1774"/>
  <c r="M1775"/>
  <c r="M1776"/>
  <c r="M1777"/>
  <c r="M1778"/>
  <c r="M1779"/>
  <c r="M1780"/>
  <c r="M1781"/>
  <c r="M1782"/>
  <c r="M1783"/>
  <c r="M1785"/>
  <c r="M1786"/>
  <c r="M1787"/>
  <c r="M1789"/>
  <c r="M1793"/>
  <c r="M1794"/>
  <c r="M1795"/>
  <c r="M1800"/>
  <c r="M1801"/>
  <c r="M1802"/>
  <c r="M1803"/>
  <c r="M1804"/>
  <c r="M1805"/>
  <c r="M1806"/>
  <c r="M1808"/>
  <c r="M1809"/>
  <c r="M1810"/>
  <c r="M1811"/>
  <c r="M1812"/>
  <c r="M1813"/>
  <c r="M1814"/>
  <c r="M1815"/>
  <c r="M1816"/>
  <c r="M1817"/>
  <c r="M1818"/>
  <c r="M1819"/>
  <c r="M1823"/>
  <c r="M1824"/>
  <c r="M1825"/>
  <c r="M1826"/>
  <c r="M1832"/>
  <c r="M1833"/>
  <c r="M1834"/>
  <c r="M1835"/>
  <c r="M1836"/>
  <c r="M1837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8"/>
  <c r="M1861"/>
  <c r="M1862"/>
  <c r="M1864"/>
  <c r="M1868"/>
  <c r="M1869"/>
  <c r="M1870"/>
  <c r="M1871"/>
  <c r="M1872"/>
  <c r="M1873"/>
  <c r="M1874"/>
  <c r="M1875"/>
  <c r="M1876"/>
  <c r="M1877"/>
  <c r="M1878"/>
  <c r="M1879"/>
  <c r="M1880"/>
  <c r="M1881"/>
  <c r="M1882"/>
  <c r="M1884"/>
  <c r="M1885"/>
  <c r="M1886"/>
  <c r="M1887"/>
  <c r="M1888"/>
  <c r="M1889"/>
  <c r="M1891"/>
  <c r="M1892"/>
  <c r="M1893"/>
  <c r="M1894"/>
  <c r="M1897"/>
  <c r="M1899"/>
  <c r="M1900"/>
  <c r="M1901"/>
  <c r="M1902"/>
  <c r="M1903"/>
  <c r="M1904"/>
  <c r="M1905"/>
  <c r="M1907"/>
  <c r="M1908"/>
  <c r="M1909"/>
  <c r="M1910"/>
  <c r="M1911"/>
  <c r="M1912"/>
  <c r="M1917"/>
  <c r="M1918"/>
  <c r="M1919"/>
  <c r="M1920"/>
  <c r="M1921"/>
  <c r="M1922"/>
  <c r="M1923"/>
  <c r="M1924"/>
  <c r="M1926"/>
  <c r="M1927"/>
  <c r="M1928"/>
  <c r="M1929"/>
  <c r="M1930"/>
  <c r="M1932"/>
  <c r="M1934"/>
  <c r="M1935"/>
  <c r="M1936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7"/>
  <c r="M1988"/>
  <c r="M1989"/>
  <c r="M1992"/>
  <c r="M1993"/>
  <c r="M1994"/>
  <c r="M1996"/>
  <c r="M1997"/>
  <c r="M1999"/>
  <c r="M2000"/>
  <c r="M2002"/>
  <c r="M2003"/>
  <c r="M2004"/>
  <c r="M2005"/>
  <c r="M2006"/>
  <c r="M2007"/>
  <c r="M2008"/>
  <c r="M2010"/>
  <c r="M2011"/>
  <c r="M2012"/>
  <c r="M2013"/>
  <c r="M2014"/>
  <c r="M2015"/>
  <c r="M2016"/>
  <c r="M2017"/>
  <c r="M2018"/>
  <c r="M2019"/>
  <c r="M2020"/>
  <c r="M2021"/>
  <c r="M2022"/>
  <c r="M2026"/>
  <c r="M2028"/>
  <c r="M2029"/>
  <c r="M2031"/>
  <c r="M2032"/>
  <c r="M2033"/>
  <c r="M2034"/>
  <c r="M2036"/>
  <c r="M2037"/>
  <c r="M2038"/>
  <c r="M2039"/>
  <c r="M2040"/>
  <c r="M2041"/>
  <c r="M2042"/>
  <c r="M2043"/>
  <c r="M2044"/>
  <c r="M2045"/>
  <c r="M2046"/>
  <c r="M2047"/>
  <c r="M2048"/>
  <c r="M2049"/>
  <c r="M2051"/>
  <c r="M2052"/>
  <c r="M2053"/>
  <c r="M2054"/>
  <c r="M2055"/>
  <c r="M2056"/>
  <c r="M2057"/>
  <c r="M2058"/>
  <c r="M2059"/>
  <c r="M2060"/>
  <c r="M2061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9"/>
  <c r="M2090"/>
  <c r="M2091"/>
  <c r="M2092"/>
  <c r="M2093"/>
  <c r="M2095"/>
  <c r="M2097"/>
  <c r="M2098"/>
  <c r="M2099"/>
  <c r="M2100"/>
  <c r="M2101"/>
  <c r="M2102"/>
  <c r="M2103"/>
  <c r="M2104"/>
  <c r="M2105"/>
  <c r="M2106"/>
  <c r="M2107"/>
  <c r="M2108"/>
  <c r="M2109"/>
  <c r="M2110"/>
  <c r="M2112"/>
  <c r="M2113"/>
  <c r="M2114"/>
  <c r="M2115"/>
  <c r="M2116"/>
  <c r="M2117"/>
  <c r="M2118"/>
  <c r="M2120"/>
  <c r="M2121"/>
  <c r="M2122"/>
  <c r="M2123"/>
  <c r="M2125"/>
  <c r="M2127"/>
  <c r="M2128"/>
  <c r="M2129"/>
  <c r="M2130"/>
  <c r="M2131"/>
  <c r="M2132"/>
  <c r="M2133"/>
  <c r="M2135"/>
  <c r="M2136"/>
  <c r="M2137"/>
  <c r="M2138"/>
  <c r="M2139"/>
  <c r="M2140"/>
  <c r="M2141"/>
  <c r="M2143"/>
  <c r="M2144"/>
  <c r="M2145"/>
  <c r="M2146"/>
  <c r="M2147"/>
  <c r="M2148"/>
  <c r="M2149"/>
  <c r="M2150"/>
  <c r="M2151"/>
  <c r="M2152"/>
  <c r="M2153"/>
  <c r="M2154"/>
  <c r="M2155"/>
  <c r="M2156"/>
  <c r="M2159"/>
  <c r="M2160"/>
  <c r="M2161"/>
  <c r="M2162"/>
  <c r="M2163"/>
  <c r="M2164"/>
  <c r="M2166"/>
  <c r="M2167"/>
  <c r="M2168"/>
  <c r="M2169"/>
  <c r="M2170"/>
  <c r="M2171"/>
  <c r="M2172"/>
  <c r="M2173"/>
  <c r="M2174"/>
  <c r="M2175"/>
  <c r="M2176"/>
  <c r="M2177"/>
  <c r="M2178"/>
  <c r="M2179"/>
  <c r="M2181"/>
  <c r="M2182"/>
  <c r="M2183"/>
  <c r="M2184"/>
  <c r="M2185"/>
  <c r="M2186"/>
  <c r="M2187"/>
  <c r="M2188"/>
  <c r="M2189"/>
  <c r="M2191"/>
  <c r="M2192"/>
  <c r="M2194"/>
  <c r="M2196"/>
  <c r="M2197"/>
  <c r="M2198"/>
  <c r="M2199"/>
  <c r="M2200"/>
  <c r="M2201"/>
  <c r="M2202"/>
  <c r="M2204"/>
  <c r="M2205"/>
  <c r="M2206"/>
  <c r="M2207"/>
  <c r="M2208"/>
  <c r="M2209"/>
  <c r="M2210"/>
  <c r="M2211"/>
  <c r="M2212"/>
  <c r="M2213"/>
  <c r="M2214"/>
  <c r="M2215"/>
  <c r="M2216"/>
  <c r="M2217"/>
  <c r="M2219"/>
  <c r="M2220"/>
  <c r="M2221"/>
  <c r="M2223"/>
  <c r="M2224"/>
  <c r="M2225"/>
  <c r="M2227"/>
  <c r="M2228"/>
  <c r="M2229"/>
  <c r="M2230"/>
  <c r="M2232"/>
  <c r="M2234"/>
  <c r="M2235"/>
  <c r="M2236"/>
  <c r="M2238"/>
  <c r="M2239"/>
  <c r="M2240"/>
  <c r="M2241"/>
  <c r="M2243"/>
  <c r="M2244"/>
  <c r="M2245"/>
  <c r="M2246"/>
  <c r="M2247"/>
  <c r="M2248"/>
  <c r="M2249"/>
  <c r="M2250"/>
  <c r="M2251"/>
  <c r="M2252"/>
  <c r="M2253"/>
  <c r="M2254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2"/>
  <c r="M2283"/>
  <c r="M2284"/>
  <c r="M2285"/>
  <c r="M2286"/>
  <c r="M2287"/>
  <c r="M2289"/>
  <c r="M2290"/>
  <c r="M2291"/>
  <c r="M2292"/>
  <c r="M2293"/>
  <c r="M2294"/>
  <c r="M2295"/>
  <c r="M2296"/>
  <c r="M2297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5"/>
  <c r="M2346"/>
  <c r="M2347"/>
  <c r="M2348"/>
  <c r="M2349"/>
  <c r="M2350"/>
  <c r="M2351"/>
  <c r="M2352"/>
  <c r="M2353"/>
  <c r="M2354"/>
  <c r="M2355"/>
  <c r="M2356"/>
  <c r="M2357"/>
  <c r="M2358"/>
  <c r="M2360"/>
  <c r="M2361"/>
  <c r="M2362"/>
  <c r="M2363"/>
  <c r="M2364"/>
  <c r="M2365"/>
  <c r="M2366"/>
  <c r="M2368"/>
  <c r="M2369"/>
  <c r="M2370"/>
  <c r="M2371"/>
  <c r="M2372"/>
  <c r="M2373"/>
  <c r="M2374"/>
  <c r="M2375"/>
  <c r="M2376"/>
  <c r="M2377"/>
  <c r="M2378"/>
  <c r="M2379"/>
  <c r="M2380"/>
  <c r="M2381"/>
  <c r="M2383"/>
  <c r="M2384"/>
  <c r="M2385"/>
  <c r="M2386"/>
  <c r="M2387"/>
  <c r="M2388"/>
  <c r="M2389"/>
  <c r="M2391"/>
  <c r="M2392"/>
  <c r="M2393"/>
  <c r="M2394"/>
  <c r="M2395"/>
  <c r="M2396"/>
  <c r="M2398"/>
  <c r="M2399"/>
  <c r="M2400"/>
  <c r="M2401"/>
  <c r="M2402"/>
  <c r="M2403"/>
  <c r="M2404"/>
  <c r="M2406"/>
  <c r="M2407"/>
  <c r="M2408"/>
  <c r="M2409"/>
  <c r="M2410"/>
  <c r="M2411"/>
  <c r="M2412"/>
  <c r="M2413"/>
  <c r="M2414"/>
  <c r="M2415"/>
  <c r="M2416"/>
  <c r="M2417"/>
  <c r="M2419"/>
  <c r="M2420"/>
  <c r="M2421"/>
  <c r="M2422"/>
  <c r="M2423"/>
  <c r="M2424"/>
  <c r="M2425"/>
  <c r="M2426"/>
  <c r="M2427"/>
  <c r="M2429"/>
  <c r="M2430"/>
  <c r="M2431"/>
  <c r="M2432"/>
  <c r="M2433"/>
  <c r="M2434"/>
  <c r="M2435"/>
  <c r="M2436"/>
  <c r="M2437"/>
  <c r="M2438"/>
  <c r="M2439"/>
  <c r="M2440"/>
  <c r="M2441"/>
  <c r="M2442"/>
  <c r="M2444"/>
  <c r="M2445"/>
  <c r="M2446"/>
  <c r="M2447"/>
  <c r="M2448"/>
  <c r="M2449"/>
  <c r="M2450"/>
  <c r="M2452"/>
  <c r="M2453"/>
  <c r="M2454"/>
  <c r="M2455"/>
  <c r="M2456"/>
  <c r="M2457"/>
  <c r="M2458"/>
  <c r="M2459"/>
  <c r="M2460"/>
  <c r="M2461"/>
  <c r="M2462"/>
  <c r="M2463"/>
  <c r="M2464"/>
  <c r="M2465"/>
  <c r="M2467"/>
  <c r="M2468"/>
  <c r="M2469"/>
  <c r="M2470"/>
  <c r="M2471"/>
  <c r="M2472"/>
  <c r="M2473"/>
  <c r="M2475"/>
  <c r="M2476"/>
  <c r="M2477"/>
  <c r="M2478"/>
  <c r="M2479"/>
  <c r="M2480"/>
  <c r="M2481"/>
  <c r="M2482"/>
  <c r="M2483"/>
  <c r="M2484"/>
  <c r="M2485"/>
  <c r="M2486"/>
  <c r="M2487"/>
  <c r="M2488"/>
  <c r="M2490"/>
  <c r="M2491"/>
  <c r="M2492"/>
  <c r="M2493"/>
  <c r="M2494"/>
  <c r="M2495"/>
  <c r="M2496"/>
  <c r="M2498"/>
  <c r="M2499"/>
  <c r="M2500"/>
  <c r="M2501"/>
  <c r="M2502"/>
  <c r="M2503"/>
  <c r="M2504"/>
  <c r="M2505"/>
  <c r="M2506"/>
  <c r="M2507"/>
  <c r="M2508"/>
  <c r="M2509"/>
  <c r="M2510"/>
  <c r="M2511"/>
  <c r="M2513"/>
  <c r="M2514"/>
  <c r="M2515"/>
  <c r="M2516"/>
  <c r="M2517"/>
  <c r="M2518"/>
  <c r="M2519"/>
  <c r="M2521"/>
  <c r="M2522"/>
  <c r="M2523"/>
  <c r="M2524"/>
  <c r="M2525"/>
  <c r="M2526"/>
  <c r="M2528"/>
  <c r="M2529"/>
  <c r="M2530"/>
  <c r="M2531"/>
  <c r="M2532"/>
  <c r="M2533"/>
  <c r="M2534"/>
  <c r="M2536"/>
  <c r="M2537"/>
  <c r="M2538"/>
  <c r="M2539"/>
  <c r="M2540"/>
  <c r="M2541"/>
  <c r="M2542"/>
  <c r="M2543"/>
  <c r="M2544"/>
  <c r="M2545"/>
  <c r="M2546"/>
  <c r="M2547"/>
  <c r="M2548"/>
  <c r="M2549"/>
  <c r="M2551"/>
  <c r="M2552"/>
  <c r="M2553"/>
  <c r="M2554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4"/>
  <c r="M2575"/>
  <c r="M2576"/>
  <c r="M2577"/>
  <c r="M2578"/>
  <c r="M2579"/>
  <c r="M2580"/>
  <c r="M2582"/>
  <c r="M2583"/>
  <c r="M2584"/>
  <c r="M2585"/>
  <c r="M2586"/>
  <c r="M2587"/>
  <c r="M2589"/>
  <c r="M2590"/>
  <c r="M2591"/>
  <c r="M2592"/>
  <c r="M2593"/>
  <c r="M2594"/>
  <c r="M2595"/>
  <c r="M2596"/>
  <c r="M2597"/>
  <c r="M2598"/>
  <c r="M2599"/>
  <c r="M2600"/>
  <c r="M2601"/>
  <c r="M2602"/>
  <c r="M2604"/>
  <c r="M2605"/>
  <c r="M2606"/>
  <c r="M2607"/>
  <c r="M2608"/>
  <c r="M2609"/>
  <c r="M2610"/>
  <c r="M2612"/>
  <c r="M2613"/>
  <c r="M2614"/>
  <c r="M2615"/>
  <c r="M2616"/>
  <c r="M2617"/>
  <c r="M2619"/>
  <c r="M2620"/>
  <c r="M2621"/>
  <c r="M2622"/>
  <c r="M2623"/>
  <c r="M2624"/>
  <c r="M2625"/>
  <c r="M2626"/>
  <c r="M2627"/>
  <c r="M2628"/>
  <c r="M2629"/>
  <c r="M2630"/>
  <c r="M2631"/>
  <c r="M2632"/>
  <c r="M2634"/>
  <c r="M2635"/>
  <c r="M2636"/>
  <c r="M2637"/>
  <c r="M2638"/>
  <c r="M2639"/>
  <c r="M2640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2"/>
  <c r="M2673"/>
  <c r="M2674"/>
  <c r="M2675"/>
  <c r="M2676"/>
  <c r="M2677"/>
  <c r="M2678"/>
  <c r="M2680"/>
  <c r="M2681"/>
  <c r="M2682"/>
  <c r="M2683"/>
  <c r="M2684"/>
  <c r="M2685"/>
  <c r="M2687"/>
  <c r="M2688"/>
  <c r="M2689"/>
  <c r="M2690"/>
  <c r="M2691"/>
  <c r="M2692"/>
  <c r="M2693"/>
  <c r="M2695"/>
  <c r="M2696"/>
  <c r="M2697"/>
  <c r="M2698"/>
  <c r="M2701"/>
  <c r="M2702"/>
  <c r="M2703"/>
  <c r="M2704"/>
  <c r="M2705"/>
  <c r="M2706"/>
  <c r="M2707"/>
  <c r="M2708"/>
  <c r="M2709"/>
  <c r="M2710"/>
  <c r="M2712"/>
  <c r="M2713"/>
  <c r="M2714"/>
  <c r="M2715"/>
  <c r="M2716"/>
  <c r="M2717"/>
  <c r="M2718"/>
  <c r="M2719"/>
  <c r="M2720"/>
  <c r="M2721"/>
  <c r="M2722"/>
  <c r="M2723"/>
  <c r="M2724"/>
  <c r="M2725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50"/>
  <c r="M2751"/>
  <c r="M2752"/>
  <c r="M2753"/>
  <c r="M2754"/>
  <c r="M2755"/>
  <c r="M2756"/>
  <c r="M2762"/>
  <c r="M2764"/>
  <c r="M2765"/>
  <c r="M2766"/>
  <c r="M2767"/>
  <c r="M2768"/>
  <c r="M2769"/>
  <c r="M2770"/>
  <c r="M2771"/>
  <c r="M2772"/>
  <c r="M2773"/>
  <c r="M2774"/>
  <c r="M2775"/>
  <c r="M2776"/>
  <c r="M2777"/>
  <c r="M2779"/>
  <c r="M2814"/>
  <c r="M2815"/>
  <c r="M2816"/>
  <c r="M2817"/>
  <c r="M2818"/>
  <c r="M2819"/>
  <c r="M2820"/>
  <c r="M2821"/>
  <c r="M2822"/>
  <c r="M2823"/>
  <c r="M2824"/>
  <c r="M2825"/>
  <c r="M2826"/>
  <c r="M2827"/>
  <c r="M2830"/>
  <c r="M2831"/>
  <c r="M2832"/>
  <c r="M2833"/>
  <c r="M2834"/>
  <c r="M2835"/>
  <c r="M2836"/>
  <c r="M2837"/>
  <c r="M2838"/>
  <c r="M2839"/>
  <c r="M2840"/>
  <c r="M2841"/>
  <c r="M2842"/>
  <c r="M2843"/>
  <c r="M2845"/>
  <c r="M2846"/>
  <c r="M2847"/>
  <c r="M2848"/>
  <c r="M2849"/>
  <c r="M2850"/>
  <c r="M2851"/>
  <c r="M2853"/>
  <c r="M2854"/>
  <c r="M2855"/>
  <c r="M2856"/>
  <c r="M2857"/>
  <c r="M2858"/>
  <c r="M2860"/>
  <c r="M2861"/>
  <c r="M2862"/>
  <c r="M2863"/>
  <c r="M2864"/>
  <c r="M2865"/>
  <c r="M2866"/>
  <c r="M2867"/>
  <c r="M2868"/>
  <c r="M2869"/>
  <c r="M2870"/>
  <c r="M2871"/>
  <c r="M2872"/>
  <c r="M2873"/>
  <c r="M2875"/>
  <c r="M2876"/>
  <c r="M2877"/>
  <c r="M2878"/>
  <c r="M2879"/>
  <c r="M2880"/>
  <c r="M2881"/>
  <c r="M2883"/>
  <c r="M2884"/>
  <c r="M2885"/>
  <c r="M2886"/>
  <c r="M2887"/>
  <c r="M2888"/>
  <c r="M2891"/>
  <c r="M2892"/>
  <c r="M2894"/>
  <c r="M2895"/>
  <c r="M2896"/>
  <c r="M2897"/>
  <c r="M2898"/>
  <c r="M2899"/>
  <c r="M2901"/>
  <c r="M2902"/>
  <c r="M2903"/>
  <c r="M2904"/>
  <c r="M2905"/>
  <c r="M2906"/>
  <c r="M2907"/>
  <c r="M2908"/>
  <c r="M2909"/>
  <c r="M2910"/>
  <c r="M2911"/>
  <c r="M2912"/>
  <c r="M2913"/>
  <c r="M2914"/>
  <c r="M2916"/>
  <c r="M2917"/>
  <c r="M2918"/>
  <c r="M2919"/>
  <c r="M2920"/>
  <c r="M2921"/>
  <c r="M2922"/>
  <c r="M2923"/>
  <c r="M2924"/>
  <c r="M2925"/>
  <c r="M2926"/>
  <c r="M2927"/>
  <c r="M2928"/>
  <c r="M2929"/>
  <c r="M2931"/>
  <c r="M2932"/>
  <c r="M2933"/>
  <c r="M2934"/>
  <c r="M2935"/>
  <c r="M2936"/>
  <c r="M2937"/>
  <c r="M2938"/>
  <c r="M2939"/>
  <c r="M2940"/>
  <c r="M2941"/>
  <c r="M2942"/>
  <c r="M2943"/>
  <c r="M2944"/>
  <c r="M2946"/>
  <c r="M2947"/>
  <c r="M2948"/>
  <c r="M2949"/>
  <c r="M2950"/>
  <c r="M2951"/>
  <c r="M2952"/>
  <c r="M2953"/>
  <c r="M2954"/>
  <c r="M2955"/>
  <c r="M2956"/>
  <c r="M2957"/>
  <c r="M2958"/>
  <c r="M2959"/>
  <c r="M2961"/>
  <c r="M2962"/>
  <c r="M2963"/>
  <c r="M2964"/>
  <c r="M2965"/>
  <c r="M2966"/>
  <c r="M2967"/>
  <c r="M2969"/>
  <c r="M2970"/>
  <c r="M2971"/>
  <c r="M2972"/>
  <c r="M2973"/>
  <c r="M2974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9"/>
  <c r="M3000"/>
  <c r="M3001"/>
  <c r="M3002"/>
  <c r="M3003"/>
  <c r="M3004"/>
  <c r="M3006"/>
  <c r="M3007"/>
  <c r="M3008"/>
  <c r="M3009"/>
  <c r="M3010"/>
  <c r="M3015"/>
  <c r="M3016"/>
  <c r="M3017"/>
  <c r="M3018"/>
  <c r="M3020"/>
  <c r="M3021"/>
  <c r="M3029"/>
  <c r="M3038"/>
  <c r="M3039"/>
  <c r="M3040"/>
  <c r="M3041"/>
  <c r="M3042"/>
  <c r="M3043"/>
  <c r="M3052"/>
  <c r="M3053"/>
  <c r="M3054"/>
  <c r="M3055"/>
  <c r="M3056"/>
  <c r="M3061"/>
  <c r="M3063"/>
  <c r="M3070"/>
  <c r="M3071"/>
  <c r="M3072"/>
  <c r="M3074"/>
  <c r="M3076"/>
  <c r="M3077"/>
  <c r="M3078"/>
  <c r="M3079"/>
  <c r="M3080"/>
  <c r="M3081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2"/>
  <c r="M3203"/>
  <c r="M3204"/>
  <c r="M3206"/>
  <c r="M3207"/>
  <c r="M3208"/>
  <c r="M3209"/>
  <c r="M3210"/>
  <c r="M3211"/>
  <c r="M3212"/>
  <c r="M3213"/>
  <c r="M3214"/>
  <c r="M3215"/>
  <c r="M3216"/>
  <c r="M3218"/>
  <c r="M3219"/>
  <c r="M3220"/>
  <c r="M3221"/>
  <c r="M3222"/>
  <c r="M3223"/>
  <c r="M3224"/>
  <c r="M3225"/>
  <c r="M3226"/>
  <c r="M3227"/>
  <c r="M3228"/>
  <c r="M3229"/>
  <c r="M3230"/>
  <c r="M3231"/>
  <c r="M3233"/>
  <c r="M3234"/>
  <c r="M3235"/>
  <c r="M3236"/>
  <c r="M3237"/>
  <c r="M3238"/>
  <c r="M3246"/>
  <c r="M3247"/>
  <c r="M3248"/>
  <c r="M3249"/>
  <c r="M3250"/>
  <c r="M3251"/>
  <c r="M3252"/>
  <c r="M3255"/>
  <c r="M3256"/>
  <c r="M3257"/>
  <c r="M3258"/>
  <c r="M3259"/>
  <c r="M3260"/>
  <c r="M3261"/>
  <c r="M3266"/>
  <c r="M3268"/>
  <c r="M3269"/>
  <c r="M3270"/>
  <c r="M3271"/>
  <c r="M3272"/>
  <c r="M3273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7"/>
  <c r="M3298"/>
  <c r="M3302"/>
  <c r="M3303"/>
  <c r="M3304"/>
  <c r="M3305"/>
  <c r="M3306"/>
  <c r="M3310"/>
  <c r="M3311"/>
  <c r="M3313"/>
  <c r="M3314"/>
  <c r="M3315"/>
  <c r="M3316"/>
  <c r="M3317"/>
  <c r="M3318"/>
  <c r="M3320"/>
  <c r="M3321"/>
  <c r="M3322"/>
  <c r="M3323"/>
  <c r="M3324"/>
  <c r="M3325"/>
  <c r="M3326"/>
  <c r="M3327"/>
  <c r="M3328"/>
  <c r="M3329"/>
  <c r="M3330"/>
  <c r="M3332"/>
  <c r="M3333"/>
  <c r="M3334"/>
  <c r="M3335"/>
  <c r="M3336"/>
  <c r="M3337"/>
  <c r="M3338"/>
  <c r="M3339"/>
  <c r="M3340"/>
  <c r="M3343"/>
  <c r="M3344"/>
  <c r="M3345"/>
  <c r="M3346"/>
  <c r="M3347"/>
  <c r="M3348"/>
  <c r="M3349"/>
  <c r="M3350"/>
  <c r="M3351"/>
  <c r="M3352"/>
  <c r="M3353"/>
  <c r="M3355"/>
  <c r="M3356"/>
  <c r="M3357"/>
  <c r="M3358"/>
  <c r="M3359"/>
  <c r="M3360"/>
  <c r="M3361"/>
  <c r="M3362"/>
  <c r="M3363"/>
  <c r="M3366"/>
  <c r="M3367"/>
  <c r="M3368"/>
  <c r="M3369"/>
  <c r="M3370"/>
  <c r="M3371"/>
  <c r="M3372"/>
  <c r="M3373"/>
  <c r="M3374"/>
  <c r="M3375"/>
  <c r="M3380"/>
  <c r="M3381"/>
  <c r="M3382"/>
  <c r="M3383"/>
  <c r="M3384"/>
  <c r="M3385"/>
  <c r="M3386"/>
  <c r="M3387"/>
  <c r="M3388"/>
  <c r="M3389"/>
  <c r="M3390"/>
  <c r="M3391"/>
  <c r="M3392"/>
  <c r="M3394"/>
  <c r="M3395"/>
  <c r="M3396"/>
  <c r="M3397"/>
  <c r="M3398"/>
  <c r="M3399"/>
  <c r="M3400"/>
  <c r="M3402"/>
  <c r="M3403"/>
  <c r="M3404"/>
  <c r="M3405"/>
  <c r="M3406"/>
  <c r="M3407"/>
  <c r="M3408"/>
  <c r="M3409"/>
  <c r="M3410"/>
  <c r="M3411"/>
  <c r="M3412"/>
  <c r="M3413"/>
  <c r="M3414"/>
  <c r="M3415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8"/>
  <c r="M3439"/>
  <c r="M3440"/>
  <c r="M3441"/>
  <c r="M3442"/>
  <c r="M3443"/>
  <c r="M3444"/>
  <c r="M3445"/>
  <c r="M3446"/>
  <c r="M3447"/>
  <c r="M3448"/>
  <c r="M3449"/>
  <c r="M3450"/>
  <c r="M3451"/>
  <c r="M3453"/>
  <c r="M3454"/>
  <c r="M3455"/>
  <c r="M3456"/>
  <c r="M3457"/>
  <c r="M3458"/>
  <c r="M3459"/>
  <c r="M3461"/>
  <c r="M3462"/>
  <c r="M3463"/>
  <c r="M3464"/>
  <c r="M3465"/>
  <c r="M3466"/>
  <c r="M3467"/>
  <c r="M3468"/>
  <c r="M3469"/>
  <c r="M3470"/>
  <c r="M3471"/>
  <c r="M3472"/>
  <c r="M3473"/>
  <c r="M3474"/>
  <c r="M3476"/>
  <c r="M3477"/>
  <c r="M3478"/>
  <c r="M3479"/>
  <c r="M3480"/>
  <c r="M3481"/>
  <c r="M3482"/>
  <c r="M3483"/>
  <c r="M3484"/>
  <c r="M3485"/>
  <c r="M3486"/>
  <c r="M3487"/>
  <c r="M3488"/>
  <c r="M3489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4"/>
  <c r="M3515"/>
  <c r="M3516"/>
  <c r="M3517"/>
  <c r="M3518"/>
  <c r="M3519"/>
  <c r="M3520"/>
  <c r="M3521"/>
  <c r="M3522"/>
  <c r="M3523"/>
  <c r="M3524"/>
  <c r="M3525"/>
  <c r="M3526"/>
  <c r="M3527"/>
  <c r="M3528"/>
  <c r="M3530"/>
  <c r="M3531"/>
  <c r="M3532"/>
  <c r="M3533"/>
  <c r="M3534"/>
  <c r="M3535"/>
  <c r="M3536"/>
  <c r="M3537"/>
  <c r="M3538"/>
  <c r="M3539"/>
  <c r="M3540"/>
  <c r="M3541"/>
  <c r="M3542"/>
  <c r="M3544"/>
  <c r="M3545"/>
  <c r="M3546"/>
  <c r="M3547"/>
  <c r="M3548"/>
  <c r="M3550"/>
  <c r="M3551"/>
  <c r="M3552"/>
  <c r="M3553"/>
  <c r="M3554"/>
  <c r="M3555"/>
  <c r="M3556"/>
  <c r="M7"/>
  <c r="N1746" l="1"/>
  <c r="M2466"/>
  <c r="N22"/>
  <c r="N45"/>
  <c r="N96"/>
  <c r="N308"/>
  <c r="N389"/>
  <c r="N397"/>
  <c r="N412"/>
  <c r="N473"/>
  <c r="N511"/>
  <c r="N604"/>
  <c r="N665"/>
  <c r="N726"/>
  <c r="N787"/>
  <c r="N810"/>
  <c r="N840"/>
  <c r="N909"/>
  <c r="N917"/>
  <c r="N932"/>
  <c r="N993"/>
  <c r="N1031"/>
  <c r="N1182"/>
  <c r="N1243"/>
  <c r="N1444"/>
  <c r="N1506"/>
  <c r="N1529"/>
  <c r="N1567"/>
  <c r="N1575"/>
  <c r="N1613"/>
  <c r="N1700"/>
  <c r="N1830"/>
  <c r="N1838"/>
  <c r="N2027"/>
  <c r="N2142"/>
  <c r="N2157"/>
  <c r="N2165"/>
  <c r="N2218"/>
  <c r="N2242"/>
  <c r="N2298"/>
  <c r="N2382"/>
  <c r="N2497"/>
  <c r="N2512"/>
  <c r="N2588"/>
  <c r="N2641"/>
  <c r="N2671"/>
  <c r="N2694"/>
  <c r="N2726"/>
  <c r="N2778"/>
  <c r="N2844"/>
  <c r="N2859"/>
  <c r="N2874"/>
  <c r="N2915"/>
  <c r="N2975"/>
  <c r="N3123"/>
  <c r="N3148"/>
  <c r="N3322"/>
  <c r="N3357"/>
  <c r="M1358"/>
  <c r="N316"/>
  <c r="N978"/>
  <c r="M3232"/>
  <c r="M1404"/>
  <c r="M1047"/>
  <c r="N14"/>
  <c r="M22"/>
  <c r="M73"/>
  <c r="M96"/>
  <c r="N220"/>
  <c r="N228"/>
  <c r="N243"/>
  <c r="N285"/>
  <c r="M330"/>
  <c r="M337"/>
  <c r="N366"/>
  <c r="M374"/>
  <c r="N427"/>
  <c r="M450"/>
  <c r="M458"/>
  <c r="N488"/>
  <c r="N496"/>
  <c r="N535"/>
  <c r="N619"/>
  <c r="N817"/>
  <c r="M856"/>
  <c r="N886"/>
  <c r="M894"/>
  <c r="N947"/>
  <c r="N970"/>
  <c r="N1008"/>
  <c r="N1016"/>
  <c r="N1113"/>
  <c r="N1197"/>
  <c r="N1331"/>
  <c r="N1340"/>
  <c r="N1362"/>
  <c r="N1559"/>
  <c r="N1628"/>
  <c r="M1636"/>
  <c r="N1651"/>
  <c r="N1715"/>
  <c r="N1753"/>
  <c r="N1860"/>
  <c r="N1917"/>
  <c r="N1940"/>
  <c r="N1955"/>
  <c r="M1963"/>
  <c r="N1978"/>
  <c r="N2042"/>
  <c r="N2203"/>
  <c r="N2233"/>
  <c r="N2273"/>
  <c r="N2281"/>
  <c r="N2313"/>
  <c r="N2321"/>
  <c r="N2336"/>
  <c r="N2397"/>
  <c r="N2520"/>
  <c r="N2581"/>
  <c r="N2618"/>
  <c r="N2703"/>
  <c r="N2827"/>
  <c r="N2852"/>
  <c r="N2891"/>
  <c r="N3131"/>
  <c r="N3163"/>
  <c r="N3193"/>
  <c r="N3209"/>
  <c r="N3296"/>
  <c r="N3315"/>
  <c r="N3404"/>
  <c r="N3426"/>
  <c r="N3432"/>
  <c r="N3523"/>
  <c r="N3546"/>
  <c r="N1084"/>
  <c r="N1091"/>
  <c r="N1106"/>
  <c r="N3353"/>
  <c r="N3379"/>
  <c r="M3379"/>
  <c r="M1316"/>
  <c r="M259"/>
  <c r="N111"/>
  <c r="N119"/>
  <c r="N134"/>
  <c r="M182"/>
  <c r="N205"/>
  <c r="M293"/>
  <c r="N300"/>
  <c r="N480"/>
  <c r="N519"/>
  <c r="N550"/>
  <c r="N558"/>
  <c r="N566"/>
  <c r="N573"/>
  <c r="M581"/>
  <c r="N703"/>
  <c r="N764"/>
  <c r="N779"/>
  <c r="N832"/>
  <c r="N1000"/>
  <c r="N1039"/>
  <c r="N1136"/>
  <c r="N1144"/>
  <c r="N1151"/>
  <c r="N1212"/>
  <c r="N1250"/>
  <c r="N1398"/>
  <c r="N1421"/>
  <c r="N1482"/>
  <c r="N1497"/>
  <c r="N1605"/>
  <c r="N1666"/>
  <c r="N1692"/>
  <c r="N1730"/>
  <c r="N1738"/>
  <c r="N1776"/>
  <c r="N1784"/>
  <c r="N1875"/>
  <c r="N1890"/>
  <c r="N1898"/>
  <c r="N1925"/>
  <c r="N2180"/>
  <c r="N2187"/>
  <c r="N2226"/>
  <c r="N2535"/>
  <c r="N2603"/>
  <c r="N2679"/>
  <c r="N2749"/>
  <c r="N3090"/>
  <c r="N3178"/>
  <c r="N3201"/>
  <c r="N3217"/>
  <c r="N3246"/>
  <c r="N3286"/>
  <c r="N3375"/>
  <c r="N3419"/>
  <c r="N3478"/>
  <c r="N3493"/>
  <c r="N3515"/>
  <c r="N3014"/>
  <c r="N458"/>
  <c r="M2405"/>
  <c r="M2111"/>
  <c r="M2009"/>
  <c r="M1807"/>
  <c r="M1708"/>
  <c r="N174"/>
  <c r="M212"/>
  <c r="M496"/>
  <c r="M535"/>
  <c r="M619"/>
  <c r="N649"/>
  <c r="N657"/>
  <c r="N695"/>
  <c r="N711"/>
  <c r="N741"/>
  <c r="N771"/>
  <c r="N802"/>
  <c r="N825"/>
  <c r="N863"/>
  <c r="N1046"/>
  <c r="N1282"/>
  <c r="N1459"/>
  <c r="N1521"/>
  <c r="N1722"/>
  <c r="N1761"/>
  <c r="N1791"/>
  <c r="M1799"/>
  <c r="N1814"/>
  <c r="N2088"/>
  <c r="N2134"/>
  <c r="N2443"/>
  <c r="N2489"/>
  <c r="N2633"/>
  <c r="N2686"/>
  <c r="N3005"/>
  <c r="N3256"/>
  <c r="N3367"/>
  <c r="N3396"/>
  <c r="N3455"/>
  <c r="M320"/>
  <c r="N2810"/>
  <c r="N3030"/>
  <c r="N1906"/>
  <c r="N44"/>
  <c r="M88"/>
  <c r="N95"/>
  <c r="M119"/>
  <c r="N142"/>
  <c r="N181"/>
  <c r="N197"/>
  <c r="N204"/>
  <c r="N269"/>
  <c r="N307"/>
  <c r="N356"/>
  <c r="N381"/>
  <c r="N411"/>
  <c r="M442"/>
  <c r="N472"/>
  <c r="N641"/>
  <c r="N680"/>
  <c r="N786"/>
  <c r="N839"/>
  <c r="N901"/>
  <c r="N931"/>
  <c r="N1219"/>
  <c r="N1258"/>
  <c r="N1307"/>
  <c r="N1315"/>
  <c r="N1428"/>
  <c r="N2026"/>
  <c r="N2049"/>
  <c r="N2095"/>
  <c r="N2156"/>
  <c r="N2217"/>
  <c r="N2225"/>
  <c r="N2241"/>
  <c r="N2280"/>
  <c r="N2320"/>
  <c r="N2381"/>
  <c r="N2404"/>
  <c r="N2450"/>
  <c r="N2511"/>
  <c r="N2670"/>
  <c r="N2725"/>
  <c r="N2748"/>
  <c r="N2826"/>
  <c r="N2843"/>
  <c r="N2866"/>
  <c r="N2873"/>
  <c r="N2899"/>
  <c r="N2974"/>
  <c r="N3155"/>
  <c r="N3366"/>
  <c r="N3492"/>
  <c r="N3500"/>
  <c r="N3514"/>
  <c r="N1355"/>
  <c r="N3254"/>
  <c r="N848"/>
  <c r="N1490"/>
  <c r="M194"/>
  <c r="N64"/>
  <c r="N149"/>
  <c r="M242"/>
  <c r="N426"/>
  <c r="N565"/>
  <c r="M748"/>
  <c r="N801"/>
  <c r="N870"/>
  <c r="N946"/>
  <c r="N1158"/>
  <c r="N1265"/>
  <c r="N1361"/>
  <c r="N1458"/>
  <c r="N1558"/>
  <c r="N1620"/>
  <c r="N1681"/>
  <c r="N1714"/>
  <c r="N1859"/>
  <c r="N2041"/>
  <c r="N2179"/>
  <c r="N2396"/>
  <c r="N2534"/>
  <c r="N2564"/>
  <c r="N2769"/>
  <c r="N2777"/>
  <c r="N2888"/>
  <c r="N3130"/>
  <c r="N3216"/>
  <c r="N3425"/>
  <c r="N3477"/>
  <c r="N717"/>
  <c r="N1054"/>
  <c r="N2809"/>
  <c r="N3031"/>
  <c r="N3376"/>
  <c r="N894"/>
  <c r="N1467"/>
  <c r="N3171"/>
  <c r="M2344"/>
  <c r="M26"/>
  <c r="M36"/>
  <c r="M388"/>
  <c r="N479"/>
  <c r="N518"/>
  <c r="N572"/>
  <c r="N900"/>
  <c r="N1120"/>
  <c r="N1150"/>
  <c r="N1181"/>
  <c r="N1992"/>
  <c r="N2133"/>
  <c r="N2288"/>
  <c r="N2740"/>
  <c r="N3098"/>
  <c r="N3122"/>
  <c r="N3335"/>
  <c r="N3418"/>
  <c r="M155"/>
  <c r="N1069"/>
  <c r="N190"/>
  <c r="N650"/>
  <c r="M401"/>
  <c r="M426"/>
  <c r="N587"/>
  <c r="N938"/>
  <c r="N976"/>
  <c r="N984"/>
  <c r="N1030"/>
  <c r="N1165"/>
  <c r="N1204"/>
  <c r="N1368"/>
  <c r="N1527"/>
  <c r="N1566"/>
  <c r="N1596"/>
  <c r="N1619"/>
  <c r="N1680"/>
  <c r="N1721"/>
  <c r="N1813"/>
  <c r="N1844"/>
  <c r="N1867"/>
  <c r="N2201"/>
  <c r="N2264"/>
  <c r="N2304"/>
  <c r="N2365"/>
  <c r="N2662"/>
  <c r="N2692"/>
  <c r="N2898"/>
  <c r="N2913"/>
  <c r="N2928"/>
  <c r="N2958"/>
  <c r="N2966"/>
  <c r="N2996"/>
  <c r="N3468"/>
  <c r="N154"/>
  <c r="N1061"/>
  <c r="N1090"/>
  <c r="M3460"/>
  <c r="M2968"/>
  <c r="M2474"/>
  <c r="M2050"/>
  <c r="M402"/>
  <c r="N43"/>
  <c r="N71"/>
  <c r="N125"/>
  <c r="N141"/>
  <c r="N268"/>
  <c r="N448"/>
  <c r="M549"/>
  <c r="N602"/>
  <c r="N732"/>
  <c r="N747"/>
  <c r="N785"/>
  <c r="N968"/>
  <c r="N1314"/>
  <c r="N1450"/>
  <c r="N1465"/>
  <c r="N1657"/>
  <c r="N2071"/>
  <c r="N2155"/>
  <c r="N2279"/>
  <c r="N2510"/>
  <c r="N2669"/>
  <c r="N3137"/>
  <c r="N3112"/>
  <c r="N3513"/>
  <c r="N3544"/>
  <c r="N1075"/>
  <c r="N2786"/>
  <c r="N3267"/>
  <c r="N1552"/>
  <c r="M1056"/>
  <c r="N2960"/>
  <c r="N2890"/>
  <c r="M1514"/>
  <c r="N27"/>
  <c r="N117"/>
  <c r="N140"/>
  <c r="N165"/>
  <c r="N172"/>
  <c r="N233"/>
  <c r="N275"/>
  <c r="N314"/>
  <c r="N343"/>
  <c r="N379"/>
  <c r="M410"/>
  <c r="N440"/>
  <c r="N609"/>
  <c r="N678"/>
  <c r="N686"/>
  <c r="N694"/>
  <c r="N701"/>
  <c r="N754"/>
  <c r="N793"/>
  <c r="N869"/>
  <c r="N899"/>
  <c r="N930"/>
  <c r="M1029"/>
  <c r="N1187"/>
  <c r="N1256"/>
  <c r="N1279"/>
  <c r="N1345"/>
  <c r="N1472"/>
  <c r="N1603"/>
  <c r="N1626"/>
  <c r="N1664"/>
  <c r="N1736"/>
  <c r="N1797"/>
  <c r="N1820"/>
  <c r="N1896"/>
  <c r="N1991"/>
  <c r="N2014"/>
  <c r="N2063"/>
  <c r="N2124"/>
  <c r="N2185"/>
  <c r="N2193"/>
  <c r="N2208"/>
  <c r="N2231"/>
  <c r="N2349"/>
  <c r="N2372"/>
  <c r="N2418"/>
  <c r="N2479"/>
  <c r="N2540"/>
  <c r="N2548"/>
  <c r="N2950"/>
  <c r="N3169"/>
  <c r="N3207"/>
  <c r="N3237"/>
  <c r="N3284"/>
  <c r="N3345"/>
  <c r="N3347"/>
  <c r="N3409"/>
  <c r="M3341"/>
  <c r="N330"/>
  <c r="N2573"/>
  <c r="M2119"/>
  <c r="M27"/>
  <c r="M210"/>
  <c r="N260"/>
  <c r="N306"/>
  <c r="N533"/>
  <c r="N548"/>
  <c r="M625"/>
  <c r="M632"/>
  <c r="N655"/>
  <c r="M663"/>
  <c r="M709"/>
  <c r="N807"/>
  <c r="N838"/>
  <c r="N1111"/>
  <c r="M1126"/>
  <c r="N1321"/>
  <c r="N1411"/>
  <c r="N1526"/>
  <c r="N1588"/>
  <c r="N1649"/>
  <c r="N1679"/>
  <c r="N1938"/>
  <c r="N2147"/>
  <c r="N2247"/>
  <c r="M2255"/>
  <c r="N2502"/>
  <c r="N2578"/>
  <c r="N2608"/>
  <c r="N2638"/>
  <c r="N2716"/>
  <c r="N2731"/>
  <c r="N2739"/>
  <c r="N2897"/>
  <c r="N2920"/>
  <c r="N2927"/>
  <c r="N3261"/>
  <c r="N3312"/>
  <c r="N3327"/>
  <c r="N3437"/>
  <c r="M1104"/>
  <c r="N1288"/>
  <c r="M1685"/>
  <c r="N2800"/>
  <c r="N3240"/>
  <c r="N3343"/>
  <c r="N856"/>
  <c r="N1590"/>
  <c r="N2900"/>
  <c r="M1291"/>
  <c r="N132"/>
  <c r="M354"/>
  <c r="N409"/>
  <c r="N447"/>
  <c r="N486"/>
  <c r="N509"/>
  <c r="N540"/>
  <c r="M571"/>
  <c r="M754"/>
  <c r="M876"/>
  <c r="N929"/>
  <c r="N967"/>
  <c r="N1149"/>
  <c r="N1359"/>
  <c r="N2154"/>
  <c r="N2177"/>
  <c r="N2318"/>
  <c r="N2593"/>
  <c r="N2616"/>
  <c r="N2653"/>
  <c r="N2668"/>
  <c r="N2676"/>
  <c r="N2841"/>
  <c r="N3029"/>
  <c r="N3214"/>
  <c r="N3528"/>
  <c r="N153"/>
  <c r="N250"/>
  <c r="N718"/>
  <c r="N749"/>
  <c r="M1986"/>
  <c r="M1883"/>
  <c r="M1682"/>
  <c r="M127"/>
  <c r="N478"/>
  <c r="N594"/>
  <c r="N998"/>
  <c r="N2333"/>
  <c r="N2555"/>
  <c r="N2856"/>
  <c r="N2972"/>
  <c r="N3096"/>
  <c r="N3393"/>
  <c r="N1053"/>
  <c r="M1082"/>
  <c r="N1686"/>
  <c r="N2023"/>
  <c r="N2828"/>
  <c r="N3341"/>
  <c r="N81"/>
  <c r="N2656"/>
  <c r="N116"/>
  <c r="N232"/>
  <c r="N416"/>
  <c r="N485"/>
  <c r="N508"/>
  <c r="M516"/>
  <c r="N570"/>
  <c r="N608"/>
  <c r="N700"/>
  <c r="N753"/>
  <c r="N936"/>
  <c r="N1005"/>
  <c r="N1028"/>
  <c r="N1148"/>
  <c r="N1186"/>
  <c r="N1278"/>
  <c r="N1344"/>
  <c r="N1410"/>
  <c r="N1418"/>
  <c r="N1433"/>
  <c r="N1471"/>
  <c r="N1541"/>
  <c r="N1602"/>
  <c r="N1625"/>
  <c r="N1663"/>
  <c r="N1671"/>
  <c r="N1712"/>
  <c r="N1796"/>
  <c r="N1990"/>
  <c r="N1998"/>
  <c r="N2123"/>
  <c r="N2478"/>
  <c r="N2660"/>
  <c r="N2723"/>
  <c r="N3128"/>
  <c r="N3206"/>
  <c r="N3236"/>
  <c r="N3386"/>
  <c r="N3444"/>
  <c r="M153"/>
  <c r="M1288"/>
  <c r="N255"/>
  <c r="N2990"/>
  <c r="M731"/>
  <c r="M624"/>
  <c r="N19"/>
  <c r="N85"/>
  <c r="N108"/>
  <c r="N131"/>
  <c r="M139"/>
  <c r="N186"/>
  <c r="N326"/>
  <c r="N334"/>
  <c r="N353"/>
  <c r="N393"/>
  <c r="M432"/>
  <c r="M439"/>
  <c r="N462"/>
  <c r="M470"/>
  <c r="N524"/>
  <c r="M547"/>
  <c r="M555"/>
  <c r="N585"/>
  <c r="N593"/>
  <c r="N631"/>
  <c r="N639"/>
  <c r="N738"/>
  <c r="N852"/>
  <c r="N860"/>
  <c r="N913"/>
  <c r="M952"/>
  <c r="N982"/>
  <c r="N1043"/>
  <c r="N1125"/>
  <c r="N1163"/>
  <c r="N1171"/>
  <c r="N1209"/>
  <c r="N1295"/>
  <c r="N1337"/>
  <c r="N1383"/>
  <c r="N1456"/>
  <c r="N1486"/>
  <c r="N1655"/>
  <c r="N1697"/>
  <c r="N1727"/>
  <c r="M1735"/>
  <c r="N1750"/>
  <c r="N1811"/>
  <c r="N1849"/>
  <c r="N1872"/>
  <c r="N1887"/>
  <c r="M1895"/>
  <c r="N1910"/>
  <c r="N1929"/>
  <c r="N1952"/>
  <c r="N2054"/>
  <c r="M2062"/>
  <c r="N2077"/>
  <c r="N2138"/>
  <c r="N2270"/>
  <c r="N2310"/>
  <c r="N2409"/>
  <c r="N2417"/>
  <c r="N2432"/>
  <c r="N2493"/>
  <c r="N2554"/>
  <c r="N2592"/>
  <c r="N2607"/>
  <c r="N2630"/>
  <c r="N2637"/>
  <c r="N2746"/>
  <c r="N2753"/>
  <c r="N2863"/>
  <c r="N2896"/>
  <c r="N2926"/>
  <c r="N2934"/>
  <c r="N2964"/>
  <c r="N2994"/>
  <c r="N3109"/>
  <c r="N3326"/>
  <c r="N3482"/>
  <c r="N3512"/>
  <c r="N1096"/>
  <c r="N3023"/>
  <c r="N3067"/>
  <c r="N374"/>
  <c r="M1375"/>
  <c r="M1225"/>
  <c r="M54"/>
  <c r="N178"/>
  <c r="N201"/>
  <c r="N239"/>
  <c r="N282"/>
  <c r="N305"/>
  <c r="M378"/>
  <c r="N408"/>
  <c r="N577"/>
  <c r="N616"/>
  <c r="N646"/>
  <c r="N654"/>
  <c r="N669"/>
  <c r="M677"/>
  <c r="N715"/>
  <c r="N799"/>
  <c r="N837"/>
  <c r="N867"/>
  <c r="N898"/>
  <c r="M997"/>
  <c r="N1155"/>
  <c r="N1194"/>
  <c r="N1224"/>
  <c r="N1232"/>
  <c r="N1247"/>
  <c r="N1312"/>
  <c r="N1357"/>
  <c r="M1366"/>
  <c r="N1440"/>
  <c r="N1571"/>
  <c r="N1579"/>
  <c r="N1594"/>
  <c r="N1632"/>
  <c r="N1704"/>
  <c r="N1765"/>
  <c r="N1788"/>
  <c r="N1826"/>
  <c r="N1834"/>
  <c r="N1857"/>
  <c r="N1959"/>
  <c r="N1982"/>
  <c r="N2031"/>
  <c r="N2092"/>
  <c r="N2153"/>
  <c r="N2161"/>
  <c r="N2176"/>
  <c r="N2199"/>
  <c r="N2277"/>
  <c r="N2317"/>
  <c r="N2340"/>
  <c r="N2386"/>
  <c r="N2447"/>
  <c r="N2508"/>
  <c r="N2516"/>
  <c r="N2531"/>
  <c r="N2569"/>
  <c r="N2577"/>
  <c r="N2652"/>
  <c r="N2774"/>
  <c r="N2840"/>
  <c r="N2848"/>
  <c r="N2878"/>
  <c r="N2911"/>
  <c r="N2979"/>
  <c r="N3002"/>
  <c r="N3021"/>
  <c r="N3074"/>
  <c r="N3086"/>
  <c r="N3119"/>
  <c r="N3135"/>
  <c r="N3144"/>
  <c r="N3213"/>
  <c r="N3362"/>
  <c r="N3356"/>
  <c r="N3459"/>
  <c r="N3489"/>
  <c r="N3508"/>
  <c r="M358"/>
  <c r="M1074"/>
  <c r="N1081"/>
  <c r="N2784"/>
  <c r="M2829"/>
  <c r="M3067"/>
  <c r="N3241"/>
  <c r="N3299"/>
  <c r="M3437"/>
  <c r="M2611"/>
  <c r="M2451"/>
  <c r="M954"/>
  <c r="M627"/>
  <c r="M57"/>
  <c r="N33"/>
  <c r="N100"/>
  <c r="M178"/>
  <c r="M201"/>
  <c r="N216"/>
  <c r="N224"/>
  <c r="N289"/>
  <c r="M312"/>
  <c r="N362"/>
  <c r="N492"/>
  <c r="N500"/>
  <c r="N515"/>
  <c r="N554"/>
  <c r="M585"/>
  <c r="M593"/>
  <c r="M600"/>
  <c r="N623"/>
  <c r="M631"/>
  <c r="N684"/>
  <c r="N737"/>
  <c r="N775"/>
  <c r="N882"/>
  <c r="N921"/>
  <c r="N959"/>
  <c r="N1020"/>
  <c r="N1035"/>
  <c r="N1132"/>
  <c r="N1201"/>
  <c r="N1262"/>
  <c r="N1286"/>
  <c r="N1327"/>
  <c r="N1336"/>
  <c r="N1382"/>
  <c r="N1455"/>
  <c r="N1493"/>
  <c r="N1556"/>
  <c r="N1617"/>
  <c r="N1647"/>
  <c r="N1818"/>
  <c r="N1864"/>
  <c r="N1974"/>
  <c r="N2115"/>
  <c r="M2222"/>
  <c r="N2262"/>
  <c r="N2302"/>
  <c r="N2470"/>
  <c r="N3095"/>
  <c r="N3291"/>
  <c r="N3400"/>
  <c r="N357"/>
  <c r="M2807"/>
  <c r="N3104"/>
  <c r="N1228"/>
  <c r="M1822"/>
  <c r="M1723"/>
  <c r="M1159"/>
  <c r="M955"/>
  <c r="M291"/>
  <c r="N77"/>
  <c r="N247"/>
  <c r="N297"/>
  <c r="N454"/>
  <c r="N477"/>
  <c r="M539"/>
  <c r="M715"/>
  <c r="N829"/>
  <c r="M844"/>
  <c r="N1117"/>
  <c r="N1525"/>
  <c r="N1944"/>
  <c r="N2956"/>
  <c r="N3108"/>
  <c r="N3436"/>
  <c r="M1350"/>
  <c r="N3068"/>
  <c r="N3105"/>
  <c r="M3241"/>
  <c r="N3377"/>
  <c r="N772"/>
  <c r="M2711"/>
  <c r="M1790"/>
  <c r="M1691"/>
  <c r="M1489"/>
  <c r="M1378"/>
  <c r="M528"/>
  <c r="M226"/>
  <c r="M18"/>
  <c r="M25"/>
  <c r="N41"/>
  <c r="N69"/>
  <c r="N84"/>
  <c r="N185"/>
  <c r="M224"/>
  <c r="M231"/>
  <c r="N258"/>
  <c r="N319"/>
  <c r="M352"/>
  <c r="M362"/>
  <c r="N392"/>
  <c r="N400"/>
  <c r="N438"/>
  <c r="N523"/>
  <c r="N653"/>
  <c r="N744"/>
  <c r="N783"/>
  <c r="N813"/>
  <c r="N851"/>
  <c r="M882"/>
  <c r="N912"/>
  <c r="N920"/>
  <c r="N958"/>
  <c r="N1042"/>
  <c r="N1231"/>
  <c r="N1254"/>
  <c r="N1294"/>
  <c r="N1374"/>
  <c r="N1462"/>
  <c r="N1532"/>
  <c r="N1555"/>
  <c r="N1616"/>
  <c r="N1654"/>
  <c r="N1780"/>
  <c r="N1810"/>
  <c r="N1928"/>
  <c r="N2137"/>
  <c r="N2261"/>
  <c r="N2301"/>
  <c r="N2492"/>
  <c r="N2576"/>
  <c r="N2606"/>
  <c r="N2636"/>
  <c r="N2644"/>
  <c r="N2766"/>
  <c r="N2832"/>
  <c r="N2895"/>
  <c r="N2978"/>
  <c r="N2993"/>
  <c r="N3118"/>
  <c r="N3220"/>
  <c r="N3361"/>
  <c r="N3496"/>
  <c r="N3511"/>
  <c r="N3555"/>
  <c r="N52"/>
  <c r="N1109"/>
  <c r="N2798"/>
  <c r="N2813"/>
  <c r="M3068"/>
  <c r="M2882"/>
  <c r="M2550"/>
  <c r="M2390"/>
  <c r="M2195"/>
  <c r="M2096"/>
  <c r="M1758"/>
  <c r="M1656"/>
  <c r="M1457"/>
  <c r="M1127"/>
  <c r="M107"/>
  <c r="M193"/>
  <c r="N200"/>
  <c r="N423"/>
  <c r="N461"/>
  <c r="M484"/>
  <c r="N576"/>
  <c r="N615"/>
  <c r="N638"/>
  <c r="N714"/>
  <c r="N790"/>
  <c r="M798"/>
  <c r="N904"/>
  <c r="N943"/>
  <c r="N973"/>
  <c r="N981"/>
  <c r="N996"/>
  <c r="N1116"/>
  <c r="N1154"/>
  <c r="N1509"/>
  <c r="N1593"/>
  <c r="N1631"/>
  <c r="N1639"/>
  <c r="N1764"/>
  <c r="N1943"/>
  <c r="N1958"/>
  <c r="N1966"/>
  <c r="N1981"/>
  <c r="N2091"/>
  <c r="N2206"/>
  <c r="N2276"/>
  <c r="N2284"/>
  <c r="N2316"/>
  <c r="N2324"/>
  <c r="N2339"/>
  <c r="N2362"/>
  <c r="N2446"/>
  <c r="N2621"/>
  <c r="N2674"/>
  <c r="N2773"/>
  <c r="N2963"/>
  <c r="N3488"/>
  <c r="N3526"/>
  <c r="N323"/>
  <c r="M1066"/>
  <c r="M3024"/>
  <c r="N3035"/>
  <c r="M3263"/>
  <c r="M2359"/>
  <c r="M1792"/>
  <c r="M1425"/>
  <c r="M1338"/>
  <c r="M878"/>
  <c r="M400"/>
  <c r="M438"/>
  <c r="M523"/>
  <c r="M920"/>
  <c r="N1424"/>
  <c r="N2229"/>
  <c r="N2752"/>
  <c r="N3282"/>
  <c r="N3414"/>
  <c r="N3473"/>
  <c r="N3447"/>
  <c r="N3537"/>
  <c r="N2237"/>
  <c r="N1065"/>
  <c r="N1094"/>
  <c r="M2813"/>
  <c r="N3069"/>
  <c r="N589"/>
  <c r="N1370"/>
  <c r="M1760"/>
  <c r="M1339"/>
  <c r="M1266"/>
  <c r="M532"/>
  <c r="M370"/>
  <c r="N68"/>
  <c r="N114"/>
  <c r="N137"/>
  <c r="N169"/>
  <c r="N207"/>
  <c r="N273"/>
  <c r="N545"/>
  <c r="N584"/>
  <c r="N614"/>
  <c r="N637"/>
  <c r="M645"/>
  <c r="N698"/>
  <c r="N835"/>
  <c r="N866"/>
  <c r="N896"/>
  <c r="M965"/>
  <c r="N1123"/>
  <c r="N1162"/>
  <c r="N1192"/>
  <c r="N1215"/>
  <c r="N1276"/>
  <c r="N1318"/>
  <c r="N1408"/>
  <c r="N1539"/>
  <c r="N1600"/>
  <c r="N1669"/>
  <c r="N1733"/>
  <c r="N1794"/>
  <c r="N1802"/>
  <c r="N1840"/>
  <c r="N1855"/>
  <c r="N1878"/>
  <c r="N1893"/>
  <c r="N1950"/>
  <c r="N1996"/>
  <c r="N2060"/>
  <c r="N2121"/>
  <c r="N2129"/>
  <c r="N2144"/>
  <c r="N2167"/>
  <c r="N2252"/>
  <c r="N2268"/>
  <c r="N2308"/>
  <c r="N2354"/>
  <c r="N3117"/>
  <c r="N3142"/>
  <c r="N3360"/>
  <c r="N2945"/>
  <c r="M1728"/>
  <c r="M1659"/>
  <c r="M1304"/>
  <c r="M1036"/>
  <c r="M960"/>
  <c r="M922"/>
  <c r="M688"/>
  <c r="M235"/>
  <c r="M159"/>
  <c r="N91"/>
  <c r="M137"/>
  <c r="M169"/>
  <c r="M280"/>
  <c r="N468"/>
  <c r="N483"/>
  <c r="M568"/>
  <c r="M675"/>
  <c r="N988"/>
  <c r="N1253"/>
  <c r="N2537"/>
  <c r="N2575"/>
  <c r="N2605"/>
  <c r="N2751"/>
  <c r="N2831"/>
  <c r="N2894"/>
  <c r="N2902"/>
  <c r="N2932"/>
  <c r="N2962"/>
  <c r="N2992"/>
  <c r="N3107"/>
  <c r="N3203"/>
  <c r="N3480"/>
  <c r="N1051"/>
  <c r="M1058"/>
  <c r="N3036"/>
  <c r="M2781"/>
  <c r="M1627"/>
  <c r="M1528"/>
  <c r="M1305"/>
  <c r="M1234"/>
  <c r="M923"/>
  <c r="N9"/>
  <c r="M24"/>
  <c r="N47"/>
  <c r="N176"/>
  <c r="M230"/>
  <c r="N245"/>
  <c r="N272"/>
  <c r="N339"/>
  <c r="N383"/>
  <c r="N422"/>
  <c r="N445"/>
  <c r="N475"/>
  <c r="M506"/>
  <c r="N537"/>
  <c r="N713"/>
  <c r="N728"/>
  <c r="N766"/>
  <c r="N865"/>
  <c r="N903"/>
  <c r="N1026"/>
  <c r="N1284"/>
  <c r="N1326"/>
  <c r="N1364"/>
  <c r="N1373"/>
  <c r="N1400"/>
  <c r="N1438"/>
  <c r="N1446"/>
  <c r="N1484"/>
  <c r="N1569"/>
  <c r="N1702"/>
  <c r="N1725"/>
  <c r="N1763"/>
  <c r="N1832"/>
  <c r="N1942"/>
  <c r="N2011"/>
  <c r="N2029"/>
  <c r="N2037"/>
  <c r="N2090"/>
  <c r="N2113"/>
  <c r="N2159"/>
  <c r="N2220"/>
  <c r="N2369"/>
  <c r="N2384"/>
  <c r="N2445"/>
  <c r="N2468"/>
  <c r="N2514"/>
  <c r="N2620"/>
  <c r="N2688"/>
  <c r="N2772"/>
  <c r="N2814"/>
  <c r="N2846"/>
  <c r="N2876"/>
  <c r="N2947"/>
  <c r="N2970"/>
  <c r="N3007"/>
  <c r="N3106"/>
  <c r="N3125"/>
  <c r="N3180"/>
  <c r="N3258"/>
  <c r="N3289"/>
  <c r="N3398"/>
  <c r="N3457"/>
  <c r="N1057"/>
  <c r="M1072"/>
  <c r="N2782"/>
  <c r="N2797"/>
  <c r="M3082"/>
  <c r="N3243"/>
  <c r="N2930"/>
  <c r="M2035"/>
  <c r="M1933"/>
  <c r="M1595"/>
  <c r="M1495"/>
  <c r="M1038"/>
  <c r="M794"/>
  <c r="M75"/>
  <c r="M310"/>
  <c r="N644"/>
  <c r="N751"/>
  <c r="N1207"/>
  <c r="N1508"/>
  <c r="N3116"/>
  <c r="N3141"/>
  <c r="N3324"/>
  <c r="N3502"/>
  <c r="N3540"/>
  <c r="N3554"/>
  <c r="M158"/>
  <c r="N721"/>
  <c r="N1093"/>
  <c r="N2805"/>
  <c r="N3062"/>
  <c r="N3083"/>
  <c r="N1299"/>
  <c r="N2073"/>
  <c r="N2998"/>
  <c r="M2428"/>
  <c r="M1463"/>
  <c r="M1202"/>
  <c r="M795"/>
  <c r="M692"/>
  <c r="N113"/>
  <c r="M161"/>
  <c r="N350"/>
  <c r="N421"/>
  <c r="N444"/>
  <c r="M452"/>
  <c r="N505"/>
  <c r="N544"/>
  <c r="N583"/>
  <c r="N606"/>
  <c r="N667"/>
  <c r="N697"/>
  <c r="M713"/>
  <c r="M728"/>
  <c r="N758"/>
  <c r="M766"/>
  <c r="N872"/>
  <c r="N941"/>
  <c r="N949"/>
  <c r="N964"/>
  <c r="N1025"/>
  <c r="N1122"/>
  <c r="N1214"/>
  <c r="N1245"/>
  <c r="N1275"/>
  <c r="N1407"/>
  <c r="N1476"/>
  <c r="N1538"/>
  <c r="N1561"/>
  <c r="N1599"/>
  <c r="N1607"/>
  <c r="N1645"/>
  <c r="N1732"/>
  <c r="N1892"/>
  <c r="N1949"/>
  <c r="N1972"/>
  <c r="N2059"/>
  <c r="N2189"/>
  <c r="N2251"/>
  <c r="N2267"/>
  <c r="N2292"/>
  <c r="N2307"/>
  <c r="N2330"/>
  <c r="N2414"/>
  <c r="N2544"/>
  <c r="N2552"/>
  <c r="N2627"/>
  <c r="N2735"/>
  <c r="N2764"/>
  <c r="N2984"/>
  <c r="N3018"/>
  <c r="M3083"/>
  <c r="N1167"/>
  <c r="M2001"/>
  <c r="M1865"/>
  <c r="M1597"/>
  <c r="M434"/>
  <c r="M171"/>
  <c r="N31"/>
  <c r="N279"/>
  <c r="M375"/>
  <c r="N398"/>
  <c r="N459"/>
  <c r="M482"/>
  <c r="M490"/>
  <c r="N520"/>
  <c r="N529"/>
  <c r="N651"/>
  <c r="N918"/>
  <c r="N1002"/>
  <c r="N1040"/>
  <c r="N1048"/>
  <c r="N1380"/>
  <c r="M1668"/>
  <c r="M1995"/>
  <c r="N2353"/>
  <c r="N3081"/>
  <c r="N3441"/>
  <c r="N3464"/>
  <c r="N3479"/>
  <c r="N3494"/>
  <c r="M1372"/>
  <c r="N1913"/>
  <c r="N3037"/>
  <c r="M1565"/>
  <c r="N8"/>
  <c r="N46"/>
  <c r="M105"/>
  <c r="N175"/>
  <c r="M214"/>
  <c r="N237"/>
  <c r="M331"/>
  <c r="N338"/>
  <c r="M613"/>
  <c r="N666"/>
  <c r="N788"/>
  <c r="N796"/>
  <c r="N811"/>
  <c r="N834"/>
  <c r="N864"/>
  <c r="M933"/>
  <c r="N1032"/>
  <c r="N1130"/>
  <c r="N1183"/>
  <c r="N1568"/>
  <c r="N1637"/>
  <c r="N1701"/>
  <c r="N1762"/>
  <c r="N1770"/>
  <c r="N1808"/>
  <c r="N1964"/>
  <c r="N2028"/>
  <c r="N2089"/>
  <c r="N2097"/>
  <c r="N2112"/>
  <c r="N2135"/>
  <c r="N2219"/>
  <c r="N2282"/>
  <c r="N2322"/>
  <c r="N2383"/>
  <c r="N2444"/>
  <c r="N2452"/>
  <c r="N2467"/>
  <c r="N2490"/>
  <c r="N2589"/>
  <c r="N2657"/>
  <c r="N2672"/>
  <c r="N2860"/>
  <c r="N2875"/>
  <c r="N2893"/>
  <c r="N2931"/>
  <c r="N3006"/>
  <c r="N3140"/>
  <c r="N3149"/>
  <c r="N3187"/>
  <c r="N3323"/>
  <c r="N3337"/>
  <c r="N3397"/>
  <c r="N3456"/>
  <c r="N1078"/>
  <c r="M3012"/>
  <c r="N3057"/>
  <c r="M3513"/>
  <c r="M2527"/>
  <c r="M2367"/>
  <c r="M1937"/>
  <c r="M1533"/>
  <c r="M1466"/>
  <c r="M1205"/>
  <c r="M1006"/>
  <c r="M595"/>
  <c r="M86"/>
  <c r="N15"/>
  <c r="M244"/>
  <c r="N773"/>
  <c r="N1429"/>
  <c r="M1831"/>
  <c r="N1861"/>
  <c r="N1884"/>
  <c r="N1918"/>
  <c r="N2051"/>
  <c r="N2150"/>
  <c r="M2158"/>
  <c r="N2173"/>
  <c r="N2234"/>
  <c r="N2406"/>
  <c r="N2513"/>
  <c r="N2528"/>
  <c r="N2680"/>
  <c r="N2704"/>
  <c r="N2845"/>
  <c r="N2908"/>
  <c r="N3080"/>
  <c r="N3210"/>
  <c r="N3233"/>
  <c r="N3019"/>
  <c r="N3412"/>
  <c r="N1056"/>
  <c r="N1064"/>
  <c r="N2781"/>
  <c r="N3050"/>
  <c r="M49"/>
  <c r="M522"/>
  <c r="M720"/>
  <c r="M1067"/>
  <c r="M1083"/>
  <c r="M1099"/>
  <c r="N1347"/>
  <c r="M2792"/>
  <c r="M2808"/>
  <c r="N3075"/>
  <c r="N3265"/>
  <c r="M1389"/>
  <c r="M2890"/>
  <c r="M1355"/>
  <c r="M3276"/>
  <c r="M397"/>
  <c r="M3073"/>
  <c r="N1388"/>
  <c r="N3381"/>
  <c r="N1098"/>
  <c r="M3022"/>
  <c r="M3253"/>
  <c r="N37"/>
  <c r="N74"/>
  <c r="N106"/>
  <c r="N138"/>
  <c r="N179"/>
  <c r="N875"/>
  <c r="N939"/>
  <c r="N971"/>
  <c r="N1003"/>
  <c r="N1126"/>
  <c r="N152"/>
  <c r="N325"/>
  <c r="N1055"/>
  <c r="N1071"/>
  <c r="N1087"/>
  <c r="N1103"/>
  <c r="N2780"/>
  <c r="N2796"/>
  <c r="N2812"/>
  <c r="M3030"/>
  <c r="N157"/>
  <c r="N1060"/>
  <c r="N1076"/>
  <c r="N1092"/>
  <c r="N1108"/>
  <c r="N2785"/>
  <c r="N2801"/>
  <c r="M3300"/>
  <c r="N1387"/>
  <c r="M467"/>
  <c r="M435"/>
  <c r="M403"/>
  <c r="M371"/>
  <c r="M333"/>
  <c r="M295"/>
  <c r="M263"/>
  <c r="M227"/>
  <c r="M195"/>
  <c r="M163"/>
  <c r="M122"/>
  <c r="M90"/>
  <c r="M58"/>
  <c r="M21"/>
  <c r="M3046"/>
  <c r="M3104"/>
  <c r="M296"/>
  <c r="M264"/>
  <c r="M228"/>
  <c r="M196"/>
  <c r="M164"/>
  <c r="M123"/>
  <c r="M91"/>
  <c r="M59"/>
  <c r="N36"/>
  <c r="N73"/>
  <c r="N210"/>
  <c r="N242"/>
  <c r="N278"/>
  <c r="N310"/>
  <c r="N352"/>
  <c r="N386"/>
  <c r="N418"/>
  <c r="N450"/>
  <c r="N482"/>
  <c r="N514"/>
  <c r="N547"/>
  <c r="N579"/>
  <c r="N611"/>
  <c r="N643"/>
  <c r="N675"/>
  <c r="N707"/>
  <c r="N746"/>
  <c r="N778"/>
  <c r="N2790"/>
  <c r="N2806"/>
  <c r="M3023"/>
  <c r="M3254"/>
  <c r="M1501"/>
  <c r="M3244"/>
  <c r="M3301"/>
  <c r="N35"/>
  <c r="N72"/>
  <c r="N104"/>
  <c r="N136"/>
  <c r="N177"/>
  <c r="N209"/>
  <c r="N241"/>
  <c r="N277"/>
  <c r="N309"/>
  <c r="N351"/>
  <c r="N385"/>
  <c r="N417"/>
  <c r="N449"/>
  <c r="N481"/>
  <c r="N513"/>
  <c r="N546"/>
  <c r="N578"/>
  <c r="N610"/>
  <c r="N642"/>
  <c r="N674"/>
  <c r="N706"/>
  <c r="N745"/>
  <c r="N777"/>
  <c r="N809"/>
  <c r="N841"/>
  <c r="N873"/>
  <c r="N905"/>
  <c r="N937"/>
  <c r="N969"/>
  <c r="N1001"/>
  <c r="N1033"/>
  <c r="N1124"/>
  <c r="N1156"/>
  <c r="N1188"/>
  <c r="N1220"/>
  <c r="N1252"/>
  <c r="N1285"/>
  <c r="N1320"/>
  <c r="N1360"/>
  <c r="N3028"/>
  <c r="M962"/>
  <c r="M930"/>
  <c r="M898"/>
  <c r="M866"/>
  <c r="M834"/>
  <c r="M802"/>
  <c r="M770"/>
  <c r="M738"/>
  <c r="M699"/>
  <c r="M667"/>
  <c r="M635"/>
  <c r="M603"/>
  <c r="M302"/>
  <c r="M270"/>
  <c r="M234"/>
  <c r="M202"/>
  <c r="M170"/>
  <c r="M129"/>
  <c r="M97"/>
  <c r="M65"/>
  <c r="M28"/>
  <c r="N1572"/>
  <c r="N1604"/>
  <c r="N1636"/>
  <c r="N1668"/>
  <c r="N1703"/>
  <c r="N1735"/>
  <c r="N1767"/>
  <c r="N1799"/>
  <c r="N1831"/>
  <c r="N1863"/>
  <c r="N1895"/>
  <c r="N1931"/>
  <c r="N1963"/>
  <c r="N1995"/>
  <c r="N2030"/>
  <c r="N2062"/>
  <c r="N2094"/>
  <c r="N2126"/>
  <c r="N2158"/>
  <c r="N2190"/>
  <c r="N2222"/>
  <c r="N2255"/>
  <c r="N2783"/>
  <c r="N2799"/>
  <c r="M3245"/>
  <c r="N182"/>
  <c r="N214"/>
  <c r="N1052"/>
  <c r="N1068"/>
  <c r="N1100"/>
  <c r="N3310"/>
</calcChain>
</file>

<file path=xl/sharedStrings.xml><?xml version="1.0" encoding="utf-8"?>
<sst xmlns="http://schemas.openxmlformats.org/spreadsheetml/2006/main" count="8477" uniqueCount="7115">
  <si>
    <t>sifon umyvadlový flexibilní s kov.matkou 1"1/4x40/50</t>
  </si>
  <si>
    <t>119 B  DN 20</t>
  </si>
  <si>
    <t>ventil pojistný MF 3/4"x3,0 bar</t>
  </si>
  <si>
    <t>121    DN 20</t>
  </si>
  <si>
    <t>1938K 5/4" 32/40</t>
  </si>
  <si>
    <t>sifon umyvadlový flexibilní s kov.matkou 1"1/4x32/40</t>
  </si>
  <si>
    <t>119 C  DN 15</t>
  </si>
  <si>
    <t>sítko sacího koše nerez 1/2"</t>
  </si>
  <si>
    <t>sací koš se zp.klapkou-nerozebiratelný PN10/16 3/4"</t>
  </si>
  <si>
    <t>119 B  DN 25</t>
  </si>
  <si>
    <t>sací koš se zp.klapkou-nerozebiratelný PN10/16 1"</t>
  </si>
  <si>
    <t>1939 40/50X40/50</t>
  </si>
  <si>
    <t>prodloužení odpadu flexi,30-80 cm, 40/50x40/50</t>
  </si>
  <si>
    <t>76 E  DN 25</t>
  </si>
  <si>
    <t>kul.koh.přímí plnoprůt. se šroubením PN 16  1"</t>
  </si>
  <si>
    <t>název v hlavičce</t>
  </si>
  <si>
    <t>rozpěrka pro plynoměr regul.,dlouhá 1</t>
  </si>
  <si>
    <t>5140 DN 25</t>
  </si>
  <si>
    <t>šroubení topenářské-přímé 1"</t>
  </si>
  <si>
    <t>5140 DN 32</t>
  </si>
  <si>
    <t>šroubení topenářské-přímé 1"1/4</t>
  </si>
  <si>
    <t>5140 DN 40</t>
  </si>
  <si>
    <t>šroubení topenářské-přímé 1"1/2</t>
  </si>
  <si>
    <t>prodloužení kované 1"x30</t>
  </si>
  <si>
    <t>5530E 1X40</t>
  </si>
  <si>
    <t>prodloužení kované 1"x40</t>
  </si>
  <si>
    <t>163  40 CM</t>
  </si>
  <si>
    <t>koleno vnější závit MPL 3/8"x6</t>
  </si>
  <si>
    <t>XU RO50210054</t>
  </si>
  <si>
    <t>rozpěrka pro plynoměr plochá,krátká 5/4</t>
  </si>
  <si>
    <t>3207 C</t>
  </si>
  <si>
    <t>sítko do dřezové výpusti nerezové 60 mm</t>
  </si>
  <si>
    <t>připojovací modul-pěticestný 1"x72mm</t>
  </si>
  <si>
    <t>5140 DN 10</t>
  </si>
  <si>
    <t>šroubení topenářské-přímé 3/8"</t>
  </si>
  <si>
    <t>XU RO50125054</t>
  </si>
  <si>
    <t>Automatická umyvadlová baterie s elektronikou ALS pro teplou a studenou vodu, 24V DC</t>
  </si>
  <si>
    <t xml:space="preserve">automatické ovládání sprchy s el.ALS pro jednu vodu, 24V DC
</t>
  </si>
  <si>
    <t>SAN SLS01AKB</t>
  </si>
  <si>
    <t xml:space="preserve">automatické ovládání sprchy s el.ALS pro jednu vodu, 9V
</t>
  </si>
  <si>
    <t>SAN SLU02N</t>
  </si>
  <si>
    <t>XU NO32384420</t>
  </si>
  <si>
    <t>nosník s konzolou 38/40x200mm</t>
  </si>
  <si>
    <t>XU NO32384430</t>
  </si>
  <si>
    <t>nosník s konzolou 38/40x300mm</t>
  </si>
  <si>
    <t>0804B DN 25</t>
  </si>
  <si>
    <t>kul.koh. FF plnoprůtokový PN 40 páka ASTER ACS 1"</t>
  </si>
  <si>
    <t>0804B DN 32</t>
  </si>
  <si>
    <t>připojovací excentr 23mm s růžicí 1/2"x3/4" chrom (ks)</t>
  </si>
  <si>
    <t>matice 1/2"</t>
  </si>
  <si>
    <t>XU NO33003840</t>
  </si>
  <si>
    <t>nosník. krytka 38/40</t>
  </si>
  <si>
    <t>matice 1"</t>
  </si>
  <si>
    <t>TOF LINK 529 1X10</t>
  </si>
  <si>
    <t>zátka bajonetová</t>
  </si>
  <si>
    <t>sprchová koncovka pro dřezovou baterii</t>
  </si>
  <si>
    <t>105    30 CM</t>
  </si>
  <si>
    <t>105    40 CM</t>
  </si>
  <si>
    <t>105    50 CM</t>
  </si>
  <si>
    <t>105    60 CM</t>
  </si>
  <si>
    <t>105    80 CM</t>
  </si>
  <si>
    <t>spojka přímá vnitřní závit EPCF 1/8"x8</t>
  </si>
  <si>
    <t>XX23139</t>
  </si>
  <si>
    <t>spojka přímá vnitřní závit EPCF 1/4"x8</t>
  </si>
  <si>
    <t>44  DN   15</t>
  </si>
  <si>
    <t>R 00745/2</t>
  </si>
  <si>
    <t>sprchový nástěnný časový směšovací ventil MINIMAGIC</t>
  </si>
  <si>
    <t>těsnicí kroužek pro PE spojky 63mm</t>
  </si>
  <si>
    <t>TOF PUSH 82 DN 25</t>
  </si>
  <si>
    <t>spojka pro PE trubky-přímá 25x25</t>
  </si>
  <si>
    <t>XX23830</t>
  </si>
  <si>
    <t>hadice PU spirálová  8/6-8m-EUC modrá</t>
  </si>
  <si>
    <t>XX23831</t>
  </si>
  <si>
    <t>hadice PU spirálová  8/6-10m-EUC modrá</t>
  </si>
  <si>
    <t>R 00748/2</t>
  </si>
  <si>
    <t>sprchový časový podomítkový směšovací ventil MINIMAGIC</t>
  </si>
  <si>
    <t>XX23845</t>
  </si>
  <si>
    <t>hadice PU spirálová  10/7-4m-EUC modrá</t>
  </si>
  <si>
    <t>0101 DN 25</t>
  </si>
  <si>
    <t>GB ZNACKA</t>
  </si>
  <si>
    <t>značka modrá pro GB 7100, GB 7200</t>
  </si>
  <si>
    <t>KAS 320 100 CM</t>
  </si>
  <si>
    <t>hadice přip.pro plyn GASFLEX SM1/2x1/2 100cm</t>
  </si>
  <si>
    <t>TOF LINK 91 1/2X3/4</t>
  </si>
  <si>
    <t>koleno FF redukované 1/2"x3/4"</t>
  </si>
  <si>
    <t>KAS 320 150 CM</t>
  </si>
  <si>
    <t>hadice přip.pro plyn GASFLEX SM1/2x1/2 150cm</t>
  </si>
  <si>
    <t>KAS 320 200 CM</t>
  </si>
  <si>
    <t>hadice přip.pro plyn GASFLEX SM1/2x1/2 200cm</t>
  </si>
  <si>
    <t>TOF LINK 92 DN 50</t>
  </si>
  <si>
    <t>FP 5905 3/4"X26</t>
  </si>
  <si>
    <t>koleno s vnitřním závitem 3/4"x26</t>
  </si>
  <si>
    <t>CF 5041 22</t>
  </si>
  <si>
    <t>oblouk měděný 45 F-F 22</t>
  </si>
  <si>
    <t>R 7510/42</t>
  </si>
  <si>
    <t>sprchový časový podomítkový směšovací ventil MTC</t>
  </si>
  <si>
    <t>CF 5130R 35X22X35</t>
  </si>
  <si>
    <t>PPR 185040</t>
  </si>
  <si>
    <t>růžice krycí dělená pro Cu trubky bílá 28 mm</t>
  </si>
  <si>
    <t>HP 128/9</t>
  </si>
  <si>
    <t>STY-050</t>
  </si>
  <si>
    <t>hlavice přivzdušňovací pro odpady 50 mm</t>
  </si>
  <si>
    <t>proudnice pro tvarově stálou hadici průměr  9mm</t>
  </si>
  <si>
    <t>HP 128/6</t>
  </si>
  <si>
    <t>proudnice pro tvarově stálou hadici průměr   6mm</t>
  </si>
  <si>
    <t>CF 5086 22</t>
  </si>
  <si>
    <t>CF 5040 15</t>
  </si>
  <si>
    <t>STY-703-J</t>
  </si>
  <si>
    <t>sada náhradních dílu k nap.ventilu STY-703 + STY-703-PL</t>
  </si>
  <si>
    <t>STY-720</t>
  </si>
  <si>
    <t>hydrant vestavba s tvarově stálou hadicí DN19,proskl.dvířka,20m,bílý</t>
  </si>
  <si>
    <t>HSVS DN19/20 N</t>
  </si>
  <si>
    <t>hydrant vestavba s tvarově stálou hadicí DN19,proskl.dvířka,20m,nerezový</t>
  </si>
  <si>
    <t>IVR325 1/2X3/4</t>
  </si>
  <si>
    <t>teleskopické prodloužení pro radiátory 1/2"x3/4"</t>
  </si>
  <si>
    <t>TOF LINK 241 3/8X1</t>
  </si>
  <si>
    <t>redukce 3/8"x1"</t>
  </si>
  <si>
    <t>TOF LINK 241 3/8X1/2</t>
  </si>
  <si>
    <t>redukce 3/8"x1/2"</t>
  </si>
  <si>
    <t>TOF LINK 241 3/8X3/4</t>
  </si>
  <si>
    <t>redukce 3/8"x3/4"</t>
  </si>
  <si>
    <t>TOF LINK 241 5/4X2"</t>
  </si>
  <si>
    <t>redukce 1"1/4x2"</t>
  </si>
  <si>
    <t>FL259 3/4"</t>
  </si>
  <si>
    <t>filtr na mech.nečistoty vel.5" s odkal.koh. 3/4"</t>
  </si>
  <si>
    <t>FL260 10" 10 MIKR</t>
  </si>
  <si>
    <t>vložka filtr.na mech.nečistoty vel.10" textil 10 mikr.</t>
  </si>
  <si>
    <t>TOF LINK 245 1X5/4</t>
  </si>
  <si>
    <t>vsuvka redukovaná 1/4"x3/8"</t>
  </si>
  <si>
    <t>TOF LINK 245 3/4X1</t>
  </si>
  <si>
    <t>vsuvka redukovaná 3/4"x1"</t>
  </si>
  <si>
    <t>TOF LINK 245 3/4X6/4</t>
  </si>
  <si>
    <t>vsuvka redukovaná 3/4"x1"1/2</t>
  </si>
  <si>
    <t>vsuvka redukovaná 3/8""x1/2"</t>
  </si>
  <si>
    <t>TOF LINK 245 3/8X3/4</t>
  </si>
  <si>
    <t xml:space="preserve">vsuvka redukovaná 3/8"x3/4"
</t>
  </si>
  <si>
    <t>antivibrační hadice 40x30mm SM11/4x11/4 40cm</t>
  </si>
  <si>
    <t>kul.koh. nerezový ALBA PN100 3/8"</t>
  </si>
  <si>
    <t>2601  DN 15</t>
  </si>
  <si>
    <t>kul.koh. nerezový ALBA PN100 1/2"</t>
  </si>
  <si>
    <t>XX23545</t>
  </si>
  <si>
    <t>škrticí ventil rohový vstupní ESL B 1/2"x10</t>
  </si>
  <si>
    <t>5530E 3/4X30</t>
  </si>
  <si>
    <t>prodloužení kované 3/4"x30</t>
  </si>
  <si>
    <t>5530E 3/4X40</t>
  </si>
  <si>
    <t>prodloužení kované 3/4"x40</t>
  </si>
  <si>
    <t>5530E 3/4X50</t>
  </si>
  <si>
    <t>prodloužení kované 3/4"x50</t>
  </si>
  <si>
    <t>162 100 CM</t>
  </si>
  <si>
    <t>antivibrační hadice 33x25mm SM 1x1 100cm</t>
  </si>
  <si>
    <t>162  30 CM</t>
  </si>
  <si>
    <t>antivibrační hadice 33x25mm SM 1x1 30cm</t>
  </si>
  <si>
    <t>162  40 CM</t>
  </si>
  <si>
    <t>antivibrační hadice 33x25mm SM 1x1 40cm</t>
  </si>
  <si>
    <t>podložka velkoplošná 8,4x30x1,5 ZB</t>
  </si>
  <si>
    <t>XX23512</t>
  </si>
  <si>
    <t>škrticí ventil rohový výstupní ESL 1/8"x10</t>
  </si>
  <si>
    <t>XX23513</t>
  </si>
  <si>
    <t>škrticí ventil rohový výstupní ESL 1/4"x10</t>
  </si>
  <si>
    <t>XX23514</t>
  </si>
  <si>
    <t>TOF LINK 245 5/4X2</t>
  </si>
  <si>
    <t>vsuvka redukovaná 1"1/4x2"</t>
  </si>
  <si>
    <t>TOF LINK 245 5/4X6/4</t>
  </si>
  <si>
    <t>vsuvka redukovaná 1"1/4x1"1/2"</t>
  </si>
  <si>
    <t>TOF LINK 245 6/4X2</t>
  </si>
  <si>
    <t>vsuvka redukovaná 1"1/2x2"</t>
  </si>
  <si>
    <t>TOF LINK 25 1/2X13</t>
  </si>
  <si>
    <t>hadičník chrom. s vnějším závitem 1/2"x13</t>
  </si>
  <si>
    <t>IVR340 DN 20</t>
  </si>
  <si>
    <t>vyvažovací ventil s napojením čidel 3/4"</t>
  </si>
  <si>
    <t>IVR340 DN 25</t>
  </si>
  <si>
    <t>vyvažovací ventil s napojením čidel 1"</t>
  </si>
  <si>
    <t>spojka dvou odpadových hadic 21x24 mm</t>
  </si>
  <si>
    <t>Y-spojka vnější závit EPX 3/8"x16x16</t>
  </si>
  <si>
    <t>XX23420</t>
  </si>
  <si>
    <t>škrticí ventil rohový výstupní ESL 3/8"x10</t>
  </si>
  <si>
    <t>XX23515</t>
  </si>
  <si>
    <t>škrticí ventil rohový výstupní ESL 1/2"x10</t>
  </si>
  <si>
    <t>XX23516</t>
  </si>
  <si>
    <t>škrticí ventil rohový výstupní ESL 1/4"x12</t>
  </si>
  <si>
    <t>XX23517</t>
  </si>
  <si>
    <t>škrticí ventil rohový výstupní ESL 3/8"x12</t>
  </si>
  <si>
    <t>kul.koh. nerezový ALBA PN40 2"</t>
  </si>
  <si>
    <t>škrticí ventil rohový výstupní ESL 1/2"x12</t>
  </si>
  <si>
    <t>XX23530</t>
  </si>
  <si>
    <t>příchytka trubková se sponou 50</t>
  </si>
  <si>
    <t>PPR 656300</t>
  </si>
  <si>
    <t>příchytka trubková se sponou 63</t>
  </si>
  <si>
    <t>PPR 657500</t>
  </si>
  <si>
    <t>příchytka trubková se sponou 75</t>
  </si>
  <si>
    <t>GL A/24CH</t>
  </si>
  <si>
    <t>kartuš pro baterie GL</t>
  </si>
  <si>
    <t>PPR 323254</t>
  </si>
  <si>
    <t>DG přechodka s převl.maticí 32x5/4</t>
  </si>
  <si>
    <t>PPR 332012</t>
  </si>
  <si>
    <t>DG přechodka kolenová,vnější závit 20x1/2</t>
  </si>
  <si>
    <t>PPR 332034</t>
  </si>
  <si>
    <t>DG přechodka kolenová,vnější závit 20x3/4</t>
  </si>
  <si>
    <t>XX23238</t>
  </si>
  <si>
    <t>koleno vnitřní závit EPLF 1/8"x8</t>
  </si>
  <si>
    <t>XX23239</t>
  </si>
  <si>
    <t>trubka vlnovcová pro plyn  AISI 316L DN25 5m</t>
  </si>
  <si>
    <t>PPR 512012</t>
  </si>
  <si>
    <t>šroubení vnější 20-1/2</t>
  </si>
  <si>
    <t>PPR 512534</t>
  </si>
  <si>
    <t>šroubení vnější 25-3/4</t>
  </si>
  <si>
    <t>PPR 513201</t>
  </si>
  <si>
    <t>šroubení vnější 32-1</t>
  </si>
  <si>
    <t>SAN SLD03</t>
  </si>
  <si>
    <t>Dálkové ovládání pro nastavení parametrů infračervených čidel</t>
  </si>
  <si>
    <t>PPR 532501</t>
  </si>
  <si>
    <t>hrdlo plastové s převlečnou matkou 25x1</t>
  </si>
  <si>
    <t>PPR 655000</t>
  </si>
  <si>
    <t>spojka - T s vnejsim zavitem 20x1/2"x20</t>
  </si>
  <si>
    <t>FP 5913 20X3/4"X20</t>
  </si>
  <si>
    <t>spojka - T s vnejsim zavitem 20x3/4"x20</t>
  </si>
  <si>
    <t>CP 9130R 28X15X28</t>
  </si>
  <si>
    <t>CP 9130R 28X22X28</t>
  </si>
  <si>
    <t>MP-201</t>
  </si>
  <si>
    <t>151-S</t>
  </si>
  <si>
    <t>132-N</t>
  </si>
  <si>
    <t>koleno měděné 90 F-F 28</t>
  </si>
  <si>
    <t>T kus měděný redukovaný F-F-F 15x18x15</t>
  </si>
  <si>
    <t>svěrka nosná M8</t>
  </si>
  <si>
    <t>TS 101-1 DN 10</t>
  </si>
  <si>
    <t>radiátorové šroubení uzavírací rohové 3/8"</t>
  </si>
  <si>
    <t>XX24210</t>
  </si>
  <si>
    <t>koleno vnější závit MPL 1/2"x8</t>
  </si>
  <si>
    <t>XX24211</t>
  </si>
  <si>
    <t>koleno vnější závit MPL 1/8"x10</t>
  </si>
  <si>
    <t>XU SV21700010</t>
  </si>
  <si>
    <t>svěrka nosná M10</t>
  </si>
  <si>
    <t>TOF LINK 529 1/2X15</t>
  </si>
  <si>
    <t>prodloužení robustní 1/2"x15</t>
  </si>
  <si>
    <t>TOF LINK 529 1/2X20</t>
  </si>
  <si>
    <t>prodloužení robustní 1/2"x20</t>
  </si>
  <si>
    <t>SAN SLU37B</t>
  </si>
  <si>
    <t>pájka S-Sn97Cu3 3 mm, civka 250 g</t>
  </si>
  <si>
    <t>CUP 4934.2</t>
  </si>
  <si>
    <t>pájka S-Sn97Ag3 2 mm, civka 250 g</t>
  </si>
  <si>
    <t>CUP 4944</t>
  </si>
  <si>
    <t>pasta pro pájku CUP 4934 S-Sn97Ag3, balení 250 g</t>
  </si>
  <si>
    <t>oblouk měděný 45 MF 18</t>
  </si>
  <si>
    <t>CP 9040 22</t>
  </si>
  <si>
    <t>oblouk měděný 45 MF 22</t>
  </si>
  <si>
    <t>CP 9040 28</t>
  </si>
  <si>
    <t>oblouk měděný 45 MF 28</t>
  </si>
  <si>
    <t>CP 9040 35</t>
  </si>
  <si>
    <t>HSV DN19/20 N</t>
  </si>
  <si>
    <t>hydrant vestavba s tvarově stálou hadicí DN19, proskl.dvířka,20m, červený</t>
  </si>
  <si>
    <t>FL260 10" 20 MIKR</t>
  </si>
  <si>
    <t>koleno 90 s vnitřním závitem F-FG 15x1/2</t>
  </si>
  <si>
    <t>GB 8940 CR</t>
  </si>
  <si>
    <t>dřezová stojánková bat.s výsuv.sprchou GEOS BEST DESIGN</t>
  </si>
  <si>
    <t>CF 5130 18</t>
  </si>
  <si>
    <t>T kus měděný F-F-F 18</t>
  </si>
  <si>
    <t>CF 5130 22</t>
  </si>
  <si>
    <t>mechanismus pákové baterie PAINI pro sérii LADY,HYBRID,DAX R</t>
  </si>
  <si>
    <t>TOF LINK 530 1/2X1</t>
  </si>
  <si>
    <t xml:space="preserve">redukce obrácená 1/2"x1"
</t>
  </si>
  <si>
    <t>TOF LINK 530 1/2X3/4</t>
  </si>
  <si>
    <t>redukce obrácená 1/2"x3/4"</t>
  </si>
  <si>
    <t>KCH 1022</t>
  </si>
  <si>
    <t>růžice krycí dělená pro Cu trubky chrom 22 mm</t>
  </si>
  <si>
    <t>KCH 1028</t>
  </si>
  <si>
    <t>růžice krycí dělená pro Cu trubky chrom 28 mm</t>
  </si>
  <si>
    <t>KCH 2000</t>
  </si>
  <si>
    <t>rámeček dvojité krytky chrom</t>
  </si>
  <si>
    <t>KP 5500 115MM</t>
  </si>
  <si>
    <t>ovládací páka série LADY 89.211L</t>
  </si>
  <si>
    <t>PP 89.910TH/P</t>
  </si>
  <si>
    <t>ovládací oliva průtoku pro sérii LADY</t>
  </si>
  <si>
    <t>PP 89.910TH/T</t>
  </si>
  <si>
    <t>ovládací oliva termostatická pro sérii LADY</t>
  </si>
  <si>
    <t>PP 918 CR</t>
  </si>
  <si>
    <t>převlečná matice 3/4" pro nástěnné vod.baterie</t>
  </si>
  <si>
    <t>spojka pro PE trubky-T-vnitřní 50x1"1/2x50</t>
  </si>
  <si>
    <t>TOF PUSH 97 DN 63</t>
  </si>
  <si>
    <t>GA K10</t>
  </si>
  <si>
    <t xml:space="preserve">klíč nástrčkový pro montáž stojánkové baterie M10
</t>
  </si>
  <si>
    <t>GA K8</t>
  </si>
  <si>
    <t xml:space="preserve">klíč nástrčkový pro montáž stojánkové baterie M8 
</t>
  </si>
  <si>
    <t>GA S6</t>
  </si>
  <si>
    <t>PP 918 CRSAT</t>
  </si>
  <si>
    <t>TOF LINK 90 DN 20</t>
  </si>
  <si>
    <t>koleno FF 3/4"</t>
  </si>
  <si>
    <t>TOF LINK 90 DN 25</t>
  </si>
  <si>
    <t>koleno FF 1"</t>
  </si>
  <si>
    <t>TOF LINK 90 DN 32</t>
  </si>
  <si>
    <t>koleno FF 1"1/4</t>
  </si>
  <si>
    <t>F 9005</t>
  </si>
  <si>
    <t>trn kalibrační univerzální 14-26 mm</t>
  </si>
  <si>
    <t>TOF LINK 91 1/2X1</t>
  </si>
  <si>
    <t>koleno FF redukované 1/2"x1"</t>
  </si>
  <si>
    <t>TS 100-1 DN 10</t>
  </si>
  <si>
    <t>radiátorový ventil rohový ruční 3/8"</t>
  </si>
  <si>
    <t>koleno FF redukované 3/4"x1"</t>
  </si>
  <si>
    <t>TOF LINK 91 3/4X1</t>
  </si>
  <si>
    <t>PPR 216350</t>
  </si>
  <si>
    <t>nátrubek redukovaný 63x50</t>
  </si>
  <si>
    <t>PPR 222520</t>
  </si>
  <si>
    <t>redukce 25x20</t>
  </si>
  <si>
    <t>232 CR 1.0 CM</t>
  </si>
  <si>
    <t>232P 6/4"</t>
  </si>
  <si>
    <t>XX24033</t>
  </si>
  <si>
    <t>T-spojka vnější závit MPB 1/4"x6</t>
  </si>
  <si>
    <t>XX24034</t>
  </si>
  <si>
    <t>T-spojka vnější závit MPB 3/8"x6</t>
  </si>
  <si>
    <t>XX23211</t>
  </si>
  <si>
    <t>spojka přímá vnitřní závit EPCF 1/2"x10</t>
  </si>
  <si>
    <t>2174 6/4"X70</t>
  </si>
  <si>
    <t>výpusť se zátkou a odbočkou 1"1/2x70</t>
  </si>
  <si>
    <t>2183 6/4"</t>
  </si>
  <si>
    <t>XU HM80100012</t>
  </si>
  <si>
    <t>hmoždinka nylon hnědá H12</t>
  </si>
  <si>
    <t>XU HM80100014</t>
  </si>
  <si>
    <t>hmoždinka nylon hnědá H14</t>
  </si>
  <si>
    <t>R 715/61</t>
  </si>
  <si>
    <t>umyvadlový stojánkový časový směšovací ventil</t>
  </si>
  <si>
    <t>DG přechodka přímá,vnitřní závit 50x6/4</t>
  </si>
  <si>
    <t>PP 2TCC959</t>
  </si>
  <si>
    <t>Skupinová sleva</t>
  </si>
  <si>
    <t>otočná spojka  EPHF 1/4"x6</t>
  </si>
  <si>
    <t>kul.koh. FF plnoprůtokový PN 40 páka ASTER ACS 2"</t>
  </si>
  <si>
    <t>PPR 303234</t>
  </si>
  <si>
    <t>DG přechodka přímá,vnitřní závit 32x3/4</t>
  </si>
  <si>
    <t>PP 17.155 CR</t>
  </si>
  <si>
    <t>sprchová koncovka LIBERTY</t>
  </si>
  <si>
    <t>koleno vnitřní závit EPLF 1/4"x12</t>
  </si>
  <si>
    <t>XX23247</t>
  </si>
  <si>
    <t>GB 8900 CR</t>
  </si>
  <si>
    <t>vodoměr domovní indukční, suchoběžný, tepl.voda 1"</t>
  </si>
  <si>
    <t>CF 5040 35</t>
  </si>
  <si>
    <t>oblouk měděný 45 F-M 35</t>
  </si>
  <si>
    <t>CF 5041 18</t>
  </si>
  <si>
    <t>oblouk měděný 45 F-F 18</t>
  </si>
  <si>
    <t>B 302 DN  65</t>
  </si>
  <si>
    <t>uzavírací klapka mezipřírub.pro plyn PN10/16 ATLANTIS 40 2"1/2</t>
  </si>
  <si>
    <t>B 302 DN  80</t>
  </si>
  <si>
    <t>uzavírací klapka mezipřírub.pro plyn PN10/16 ATLANTIS 40 3"</t>
  </si>
  <si>
    <t>CF 5001 12</t>
  </si>
  <si>
    <t>oblouk měděný 90 F-M 12</t>
  </si>
  <si>
    <t>CF 5001 15</t>
  </si>
  <si>
    <t>oblouk měděný 90 F-M 15</t>
  </si>
  <si>
    <t>CP O-RING 18</t>
  </si>
  <si>
    <t>o-kroužek pro lisovací tvarovky voda-topení-plyn 18</t>
  </si>
  <si>
    <t>GL C04G CR</t>
  </si>
  <si>
    <t>ramínko k GL8700 3/4"</t>
  </si>
  <si>
    <t>GL C08G</t>
  </si>
  <si>
    <t>kartuš pro GL 8900 a GL 8901</t>
  </si>
  <si>
    <t>koleno s vnitřním závitem 3/4"x20</t>
  </si>
  <si>
    <t>FA700 1/2"X16</t>
  </si>
  <si>
    <t>koleno s vnějším závitem 1/2"x16</t>
  </si>
  <si>
    <t>FA700 1/2"X20</t>
  </si>
  <si>
    <t>koleno s vnějším závitem 1/2"x20</t>
  </si>
  <si>
    <t>CF 5243 18X15</t>
  </si>
  <si>
    <t>redukce měděná F-M 18x15</t>
  </si>
  <si>
    <t>BPC 44 S DN32</t>
  </si>
  <si>
    <t>sítko k filtru 44 1"1/4</t>
  </si>
  <si>
    <t>215</t>
  </si>
  <si>
    <t>CF 5270 42</t>
  </si>
  <si>
    <t>nátrubek měděný F-F 42</t>
  </si>
  <si>
    <t>CF 5270 54</t>
  </si>
  <si>
    <t>bidetová stojánková bat.s 5/4 výp. GEOS BEST DESIGN</t>
  </si>
  <si>
    <t>T-spojka vnější závit MPB 1/8"x6</t>
  </si>
  <si>
    <t>XX24035</t>
  </si>
  <si>
    <t>XX23042</t>
  </si>
  <si>
    <t>T-spojka redukovaná EPEW 8x10x8</t>
  </si>
  <si>
    <t>XX23043</t>
  </si>
  <si>
    <t>T-spojka redukovaná EPEW 10x12x10</t>
  </si>
  <si>
    <t>koleno vnější závit EPL 1/8"x10</t>
  </si>
  <si>
    <t>XX23213</t>
  </si>
  <si>
    <t>TOF LINK 133 DN 15</t>
  </si>
  <si>
    <t>Nástěnka 1/2"</t>
  </si>
  <si>
    <t>TOF LINK 137 DN 15</t>
  </si>
  <si>
    <t>kulový kohout pro PPR oboustranný 20</t>
  </si>
  <si>
    <t>R 700/260</t>
  </si>
  <si>
    <t>směšovací minitermostat pro 1 výtok.misto</t>
  </si>
  <si>
    <t>výtok nástěnný umyvadlový 195 mm 1/2"</t>
  </si>
  <si>
    <t>R 599</t>
  </si>
  <si>
    <t>ramínko výtokové 120 mm 1/2"</t>
  </si>
  <si>
    <t>TOF LINK 70 1/2X50</t>
  </si>
  <si>
    <t>prodlužovací spojka 1/2""x50</t>
  </si>
  <si>
    <t>TOF LINK 70 1/2X60</t>
  </si>
  <si>
    <t>prodlužovací spojka 1/2""x60</t>
  </si>
  <si>
    <t>XX23142</t>
  </si>
  <si>
    <t>spojka přímá vnitřní závit EPCF 1/8"x10</t>
  </si>
  <si>
    <t>XX23143</t>
  </si>
  <si>
    <t>XU HM80410880</t>
  </si>
  <si>
    <t>hmoždinka natl. N8x80</t>
  </si>
  <si>
    <t>XU HM80501008</t>
  </si>
  <si>
    <t>zarážecí kotva M8 s límcem</t>
  </si>
  <si>
    <t>XU HM80501010</t>
  </si>
  <si>
    <t>zarážecí kotva M10 s límcem</t>
  </si>
  <si>
    <t>MP-240</t>
  </si>
  <si>
    <t>100  120 CM</t>
  </si>
  <si>
    <t>100  150 CM</t>
  </si>
  <si>
    <t>142 DN 40</t>
  </si>
  <si>
    <t>redukční ventil pístový se šroubením 1"1/2</t>
  </si>
  <si>
    <t>142 DN 50</t>
  </si>
  <si>
    <t>redukční ventil pístový se šroubením 2"</t>
  </si>
  <si>
    <t>231 CR 2.3 CM</t>
  </si>
  <si>
    <t>09.880 CR</t>
  </si>
  <si>
    <t>výtokový stojánkový ventil s vertikálním raminkem  EXPORT</t>
  </si>
  <si>
    <t>100 E DN  25</t>
  </si>
  <si>
    <t>zpětná klapka s kovovou vložkou PN10/25 1"</t>
  </si>
  <si>
    <t>100 E DN  32</t>
  </si>
  <si>
    <t>zpětná klapka s kovovou vložkou PN10/25 1"1/4</t>
  </si>
  <si>
    <t>kul.koh. MF plnoprůtokový PN 40 motýl ASTER ACS 1"</t>
  </si>
  <si>
    <t>výtokový nástěnný ventil  EXPORT</t>
  </si>
  <si>
    <t>100 E DN  20</t>
  </si>
  <si>
    <t>PP 53CC956G25</t>
  </si>
  <si>
    <t>mechanismus pákové baterie PAINI pro sérii COX,OVO-small</t>
  </si>
  <si>
    <t>PP 53CC956G350</t>
  </si>
  <si>
    <t>CF 5240 54X42</t>
  </si>
  <si>
    <t>nátrubek redukovaný měděný F-F 54x42</t>
  </si>
  <si>
    <t>CP JEZDEC CR</t>
  </si>
  <si>
    <t>jezdec posuvný průměr 24 mm</t>
  </si>
  <si>
    <t>BF 4130G 22X1/2</t>
  </si>
  <si>
    <t>BF 4243G 15X1/2</t>
  </si>
  <si>
    <t>A 2842/2</t>
  </si>
  <si>
    <t>servisní souprava pro R 00730</t>
  </si>
  <si>
    <t>A 2873</t>
  </si>
  <si>
    <t>servisní souprava pro R 726</t>
  </si>
  <si>
    <t>A 2881</t>
  </si>
  <si>
    <t>T kus měděný redukovaný F-F-F 28x22x28</t>
  </si>
  <si>
    <t>580008</t>
  </si>
  <si>
    <t>nerezová hadice  SM 3/8x3/8 20cm</t>
  </si>
  <si>
    <t>nerezová hadice  SM 3/8x3/8 30cm</t>
  </si>
  <si>
    <t>nerezová hadice  SM 3/8x3/8 40cm</t>
  </si>
  <si>
    <t>nerezová hadice  SM 3/8x3/8 50cm</t>
  </si>
  <si>
    <t>nerezová hadice  SM 3/8x3/8 60cm</t>
  </si>
  <si>
    <t>6003/A</t>
  </si>
  <si>
    <t>náhradní kuželka pro 6003</t>
  </si>
  <si>
    <t>XU SV21700008</t>
  </si>
  <si>
    <t>Armatury-vodoinstalační materiál</t>
  </si>
  <si>
    <t>Mosazné tvarovky</t>
  </si>
  <si>
    <t>76 D/B DN 15</t>
  </si>
  <si>
    <t>kul.koh. výtokový s připoj.na hadici PN 10/16 1/2"</t>
  </si>
  <si>
    <t>76 D/B DN 20</t>
  </si>
  <si>
    <t>kul.koh. výtokový s připoj.na hadici PN 10/16 3/4"</t>
  </si>
  <si>
    <t>76 D/B DN 25</t>
  </si>
  <si>
    <t>kul.koh. výtokový s připoj.na hadici PN 10/16 1"</t>
  </si>
  <si>
    <t>5508 DN 50</t>
  </si>
  <si>
    <t>víčko-vnitřní závit 2"</t>
  </si>
  <si>
    <t>5508 DN  8</t>
  </si>
  <si>
    <t>víčko-vnitřní závit 1/4"</t>
  </si>
  <si>
    <t>5509 DN 10</t>
  </si>
  <si>
    <t>víčko chromované-vnitřní závit 3/8"</t>
  </si>
  <si>
    <t>5509 DN 15</t>
  </si>
  <si>
    <t>víčko chromované-vniřrní závit 1/2"</t>
  </si>
  <si>
    <t>5509 DN 20</t>
  </si>
  <si>
    <t>víčko chromované-vniřrní závit 3/4"</t>
  </si>
  <si>
    <t>86.572 CR</t>
  </si>
  <si>
    <t>86.579 CR</t>
  </si>
  <si>
    <t>dřezová stojánková bat.s otoč.raminkem OVO</t>
  </si>
  <si>
    <t>86.591 CR</t>
  </si>
  <si>
    <t>dřezová stojánková bat.s vertikál.ram. a vysouvaci sprchou OVO</t>
  </si>
  <si>
    <t>78T.689 CR</t>
  </si>
  <si>
    <t>sprchový komplet s nástěnnou sprch.termostat.bat. COX</t>
  </si>
  <si>
    <t>5540 3/4X1/2</t>
  </si>
  <si>
    <t>331 1/2X10</t>
  </si>
  <si>
    <t>spojka pro trubičky 10 mm 1/2"x3/8"</t>
  </si>
  <si>
    <t>MP-200</t>
  </si>
  <si>
    <t>0402 DN 15</t>
  </si>
  <si>
    <t>ventil odvzdušň.autom.spodní SUNSHINE PN10 1/2"</t>
  </si>
  <si>
    <t>XX23103</t>
  </si>
  <si>
    <t>spojka přímá vnější závit EPC M5x6</t>
  </si>
  <si>
    <t>03684-100 3/4X5/4</t>
  </si>
  <si>
    <t xml:space="preserve">souprava k plynoměrům se dvěma kul.koh. 3/4"x1"1/4, 100mm
</t>
  </si>
  <si>
    <t>03685-250 3/4X5/4</t>
  </si>
  <si>
    <t>vanová nástěnná bat.termostatická bez přísl. DAXR WF</t>
  </si>
  <si>
    <t>44  DN   10</t>
  </si>
  <si>
    <t>filtr závitový s nerez.sítkem PN10/16 3/8"</t>
  </si>
  <si>
    <t>44  DN  100</t>
  </si>
  <si>
    <t>filtr závitový s nerez.sítkem PN10/16 4"</t>
  </si>
  <si>
    <t>MP-261</t>
  </si>
  <si>
    <t>nerezová hadice  MM 3/8x3/8 200cm</t>
  </si>
  <si>
    <t>nerezová hadice  MM 3/8x1/2 20cm</t>
  </si>
  <si>
    <t>nerezová hadice  MM 3/8x1/2 30cm</t>
  </si>
  <si>
    <t>nerezová hadice  MM 3/8x1/2 40cm</t>
  </si>
  <si>
    <t>nerezová hadice  MM 3/8x1/2 50cm</t>
  </si>
  <si>
    <t>nerezová hadice  MM 3/8x1/2 60cm</t>
  </si>
  <si>
    <t>nerezová hadice  MM 3/8x1/2 80cm</t>
  </si>
  <si>
    <t>nerezová hadice  MM 3/8x1/2 100cm</t>
  </si>
  <si>
    <t>nerezová hadice  MM 3/8x1/2 120cm</t>
  </si>
  <si>
    <t>umyvadlový stojánkový časový směšovací ventil MINIMAGIC</t>
  </si>
  <si>
    <t>PPR 213225</t>
  </si>
  <si>
    <t>nátrubek redukovaný 32x25</t>
  </si>
  <si>
    <t>PPR 214032</t>
  </si>
  <si>
    <t>nátrubek redukovaný 40x32</t>
  </si>
  <si>
    <t>PPR 19/B 25</t>
  </si>
  <si>
    <t>kulový kohout pro PPR oboustranný 25</t>
  </si>
  <si>
    <t>R 700/261</t>
  </si>
  <si>
    <t>směšovací minitermostat</t>
  </si>
  <si>
    <t>XU BO60508120</t>
  </si>
  <si>
    <t>bojler upev.M8x120 přes zeď</t>
  </si>
  <si>
    <t>XU BO60510120</t>
  </si>
  <si>
    <t>bojler upev.M10x120 přes zeď</t>
  </si>
  <si>
    <t>R 7100</t>
  </si>
  <si>
    <t>TOF LINK 70 1/2X80</t>
  </si>
  <si>
    <t>prodlužovací spojka 1/2""x80</t>
  </si>
  <si>
    <t>TOF LINK 70 3/4X100</t>
  </si>
  <si>
    <t>prodlužovací spojka 3/4"x100</t>
  </si>
  <si>
    <t>hadice sprchová dvouzámková natahovací 175-230cm</t>
  </si>
  <si>
    <t>654/6 1/2</t>
  </si>
  <si>
    <t>růžice krycí-dělená 1/2"</t>
  </si>
  <si>
    <t>654/7 3/4</t>
  </si>
  <si>
    <t>růžice krycí-dělená 3/4"</t>
  </si>
  <si>
    <t>654/8 1</t>
  </si>
  <si>
    <t>růžice krycí-dělená 1"</t>
  </si>
  <si>
    <t>6 MM  DN 15</t>
  </si>
  <si>
    <t>kul.koh. mini FF PN 10/16 1/2"</t>
  </si>
  <si>
    <t>6 MM  DN  8</t>
  </si>
  <si>
    <t>kul.koh. mini FF PN 10/16 1/4"</t>
  </si>
  <si>
    <t>6 SM  DN 10</t>
  </si>
  <si>
    <t>kul.koh. mini MF PN 10/16 3/8"</t>
  </si>
  <si>
    <t>6 SM  DN 15</t>
  </si>
  <si>
    <t>kul.koh. mini MF PN 10/16 1/2"</t>
  </si>
  <si>
    <t>6 SM  DN 5</t>
  </si>
  <si>
    <t>2660</t>
  </si>
  <si>
    <t>82  DN   40</t>
  </si>
  <si>
    <t>58002</t>
  </si>
  <si>
    <t>řezačka na trubky</t>
  </si>
  <si>
    <t>476 DN 15</t>
  </si>
  <si>
    <t>těsnění pryžové 1/2"</t>
  </si>
  <si>
    <t>XX23511</t>
  </si>
  <si>
    <t>škrticí ventil rohový výstupní ESL 1/2"x8</t>
  </si>
  <si>
    <t>5521 5/4X3/4</t>
  </si>
  <si>
    <t>vsuvka redukovaná 1"1/4x3/4"</t>
  </si>
  <si>
    <t>5521 6/4X5/4</t>
  </si>
  <si>
    <t>vsuvka redukovaná 1"1/2x1"1/4</t>
  </si>
  <si>
    <t>2601  DN 32</t>
  </si>
  <si>
    <t>kul.koh. nerezový ALBA PN40 1"1/4</t>
  </si>
  <si>
    <t>2601  DN 40</t>
  </si>
  <si>
    <t>trubka vlnovcová pro plyn  AISI 316L DN12 10m</t>
  </si>
  <si>
    <t>XU SR21008070</t>
  </si>
  <si>
    <t>šroub K M8x70</t>
  </si>
  <si>
    <t>T kus 3/8"</t>
  </si>
  <si>
    <t>PPR 522012</t>
  </si>
  <si>
    <t>šroubení vnitřní 20x1/2</t>
  </si>
  <si>
    <t>PPR 522534</t>
  </si>
  <si>
    <t>šroubení vnitřní 25-3/4</t>
  </si>
  <si>
    <t>PPR 462525</t>
  </si>
  <si>
    <t>plastový ventil přímý 25x25</t>
  </si>
  <si>
    <t>rámeček dvojité krytky bílý</t>
  </si>
  <si>
    <t>KCHP 1016</t>
  </si>
  <si>
    <t>růžice krycí dělená pro plastové trubky chrom 16 mm</t>
  </si>
  <si>
    <t>KCHP 1020</t>
  </si>
  <si>
    <t>ramínko pro velkoplošné sprchy 300mm</t>
  </si>
  <si>
    <t>růžice krycí dělená pro Cu trubky bílá 22 mm</t>
  </si>
  <si>
    <t>KB 1028</t>
  </si>
  <si>
    <t>křížení měděné F-F 18</t>
  </si>
  <si>
    <t>CF 5085 22</t>
  </si>
  <si>
    <t>křížení měděné F-F 22</t>
  </si>
  <si>
    <t>A 007/6/7</t>
  </si>
  <si>
    <t>A 008/20/7</t>
  </si>
  <si>
    <t>mechanismus pro R 726</t>
  </si>
  <si>
    <t>CF 5001 18</t>
  </si>
  <si>
    <t>oblouk měděný 90 F-M 18</t>
  </si>
  <si>
    <t>A 2705/30/7</t>
  </si>
  <si>
    <t>A 2705/6/5</t>
  </si>
  <si>
    <t>A 2710/6</t>
  </si>
  <si>
    <t>mechanismus pro časové splachovače WC</t>
  </si>
  <si>
    <t xml:space="preserve">odkapávací nádržka s dvoj.zápach.uzávěrou
</t>
  </si>
  <si>
    <t>R 00750</t>
  </si>
  <si>
    <t>vsuvka s vnějším závitem 3/4"x20</t>
  </si>
  <si>
    <t>PPR 285064</t>
  </si>
  <si>
    <t>DG přechodka přímá,vnější závit 50x6/4</t>
  </si>
  <si>
    <t>A 2711/6</t>
  </si>
  <si>
    <t>A 2717/2</t>
  </si>
  <si>
    <t>CF 5130 15</t>
  </si>
  <si>
    <t>T kus měděný F-F-F 15</t>
  </si>
  <si>
    <t>CF 5243 54X28</t>
  </si>
  <si>
    <t>redukce měděná F-M 54x28</t>
  </si>
  <si>
    <t>CF 5243 54X35</t>
  </si>
  <si>
    <t>redukce měděná F-M 54x35</t>
  </si>
  <si>
    <t>CF 5243 28X18</t>
  </si>
  <si>
    <t>redukce měděná F-M 28x18</t>
  </si>
  <si>
    <t>CF 5243 28X22</t>
  </si>
  <si>
    <t>redukce měděná F-M 28x22</t>
  </si>
  <si>
    <t>CP 9002 18</t>
  </si>
  <si>
    <t>CP 9002 22</t>
  </si>
  <si>
    <t>šroubení plombovací pro vodoměry - sada 1" (2 kusy)</t>
  </si>
  <si>
    <t>CP O-RING 28</t>
  </si>
  <si>
    <t>o-kroužek pro lisovací tvarovky voda-topení-plyn 28</t>
  </si>
  <si>
    <t>vodoměr bytový 130 mm,tepl.voda, osmimístný,mag.ochrana 3/4"</t>
  </si>
  <si>
    <t>GSR 1"</t>
  </si>
  <si>
    <t>KAS 321 150 CM</t>
  </si>
  <si>
    <t>hadice přip.pro plyn GASFLEX MM1/2x1/2 150cm</t>
  </si>
  <si>
    <t>KAS 321 200 CM</t>
  </si>
  <si>
    <t>hadice přip.pro plyn GASFLEX MM1/2x1/2 200cm</t>
  </si>
  <si>
    <t>KAS 321 50 CM</t>
  </si>
  <si>
    <t>hadice přip.pro plyn GASFLEX MM1/2x1/2 50cm</t>
  </si>
  <si>
    <t>GP 02909</t>
  </si>
  <si>
    <t>dřezový nástěnný časový výtokový ventil MINIMAGIC</t>
  </si>
  <si>
    <t>HB-E800</t>
  </si>
  <si>
    <t>elektrické topné těleso 800 W</t>
  </si>
  <si>
    <t>PPR 226350</t>
  </si>
  <si>
    <t>umyvadlový stojánkový časový výtokový ventil MINIMAGIC</t>
  </si>
  <si>
    <t>SD 7108 CR</t>
  </si>
  <si>
    <t>ramínko výtokové otočné pro GB 7900</t>
  </si>
  <si>
    <t>příslušenství ostatní</t>
  </si>
  <si>
    <t>výtok nástěnný pevný</t>
  </si>
  <si>
    <t>SD9116 CR</t>
  </si>
  <si>
    <t>HL 2 CR</t>
  </si>
  <si>
    <t xml:space="preserve">výtok pro napojení sprchové hadice mosazný
</t>
  </si>
  <si>
    <t>SF 1510 3/4"</t>
  </si>
  <si>
    <t>připoj.armatura k radiátorům-rohová,dvoutrub. 3/4"</t>
  </si>
  <si>
    <t>SH-PL</t>
  </si>
  <si>
    <t>skříňka plastova na hasicí přístroj do 6 kg, červená</t>
  </si>
  <si>
    <t>SHPZ-V</t>
  </si>
  <si>
    <t>vsuvka redukovaná 1/4"x1/2"</t>
  </si>
  <si>
    <t>TOF LINK 131 1X3/4</t>
  </si>
  <si>
    <t>růžice krycí dělená pro plastové trubky bílá 20 mm</t>
  </si>
  <si>
    <t>KBP 1025</t>
  </si>
  <si>
    <t>PI 230 CR</t>
  </si>
  <si>
    <t>prodloužení za nastěnné baterie 3/4"x3/4"</t>
  </si>
  <si>
    <t>SAN SLU25</t>
  </si>
  <si>
    <t xml:space="preserve">automatická nástěnná termost.bat. s el.ALS, 150mm, 24V DC
</t>
  </si>
  <si>
    <t>TE 2852 3/4"</t>
  </si>
  <si>
    <t>ventil pojistný Slovarm 3/4"</t>
  </si>
  <si>
    <t>R 568</t>
  </si>
  <si>
    <t>ventil pedálový nástěnný směšovací s nerez.filtrem</t>
  </si>
  <si>
    <t>T-spojka vnější závit EPB 6x1/4"x6</t>
  </si>
  <si>
    <t>XX23306</t>
  </si>
  <si>
    <t>T-spojka vnější závit EPB 6x3/8"x6</t>
  </si>
  <si>
    <t>PP 69CR910TH/P</t>
  </si>
  <si>
    <t>ovladaci oliva prutoku k serii JOLLY</t>
  </si>
  <si>
    <t>TOF LINK 240 1X5/4</t>
  </si>
  <si>
    <t>nátrubek redukovaný 1"x1"1/4</t>
  </si>
  <si>
    <t>106   200 CM</t>
  </si>
  <si>
    <t>106    30 CM</t>
  </si>
  <si>
    <t>106   150 CM</t>
  </si>
  <si>
    <t>XX23309</t>
  </si>
  <si>
    <t>T-spojka vnější závit EPB 8x1/4"x8</t>
  </si>
  <si>
    <t>XX23310</t>
  </si>
  <si>
    <t>T-spojka vnější závit EPB 8x3/8"x8</t>
  </si>
  <si>
    <t>XX23311</t>
  </si>
  <si>
    <t>kul.koh.přímí plnoprůt. se šroubením PN 16 1"1/4</t>
  </si>
  <si>
    <t>kul.koh. mini MF PN 10/16 1/8"</t>
  </si>
  <si>
    <t>6 SM  DN  8</t>
  </si>
  <si>
    <t>kul.koh. mini MF PN 10/16 1/4"</t>
  </si>
  <si>
    <t>6 SS  DN 10</t>
  </si>
  <si>
    <t>DG přechodka kolenová,vnitřní závit 32x1</t>
  </si>
  <si>
    <t>PPR 343234</t>
  </si>
  <si>
    <t>CP 9130R 22X15X15</t>
  </si>
  <si>
    <t>CP 9130R 22X15X22</t>
  </si>
  <si>
    <t>CP 9130R 22X22X15</t>
  </si>
  <si>
    <t>CP 9130R 28X15X22</t>
  </si>
  <si>
    <t>PPR 372012</t>
  </si>
  <si>
    <t>nástěnka I 20x1/2"</t>
  </si>
  <si>
    <t>0101 DN 15</t>
  </si>
  <si>
    <t>kul.koh. plnoprůt.,s ucpávkou,odmaštěný PN40/100 TOTAL 1/2"</t>
  </si>
  <si>
    <t>0101 DN 20</t>
  </si>
  <si>
    <t>kul.koh. plnoprůt.,s ucpávkou,odmaštěný PN40/100 TOTAL 3/4"</t>
  </si>
  <si>
    <t>03682-100 1X5/4</t>
  </si>
  <si>
    <t xml:space="preserve">souprava k plynoměrům se dvěma kul.koh. 1"x1"1/4, 100mm
</t>
  </si>
  <si>
    <t>koleno vnější závit EPL 1/4"x8</t>
  </si>
  <si>
    <t>připojovací excentr 10mm s růžicí 1/2"x3/4" chrom (ks)</t>
  </si>
  <si>
    <t>XX23210</t>
  </si>
  <si>
    <t>1491 R</t>
  </si>
  <si>
    <t>teflonova těsnicí páska 19x0,2mm na závity,plyn, 15m</t>
  </si>
  <si>
    <t>spojka přímá vnitřní závit EPCF 3/8"x10</t>
  </si>
  <si>
    <t>XX23145</t>
  </si>
  <si>
    <t>R 726</t>
  </si>
  <si>
    <t>ventil odvzdušň.-ruční, 3/4"</t>
  </si>
  <si>
    <t>490 8BAR DN25</t>
  </si>
  <si>
    <t>ventil pojistný MF 1"x8,0 bar</t>
  </si>
  <si>
    <t>78.573 CR</t>
  </si>
  <si>
    <t>dřezová stojánková bat. s otoč.ramínkem COX</t>
  </si>
  <si>
    <t>78.425 CR</t>
  </si>
  <si>
    <t>spojka přímá vnitřní závit EPCF 1/4"x10</t>
  </si>
  <si>
    <t>XX23144</t>
  </si>
  <si>
    <t>XX23131</t>
  </si>
  <si>
    <t>spojka přímá vnitřní závit EPCF 1/8" x 4</t>
  </si>
  <si>
    <t>XX23132</t>
  </si>
  <si>
    <t>spojka přímá vnitřní závit EPCF 1/4" x 4</t>
  </si>
  <si>
    <t>XX23133</t>
  </si>
  <si>
    <t>spojka přímá vnitřní závit EPCF M5 x 6</t>
  </si>
  <si>
    <t>XX23134</t>
  </si>
  <si>
    <t>spojka přímá vnitřní závit EPCF 1/8"x6</t>
  </si>
  <si>
    <t>121 ZK DN 15</t>
  </si>
  <si>
    <t>zpětná klapka k odvzdušňovacím ventilům 1/2"</t>
  </si>
  <si>
    <t>XX23829</t>
  </si>
  <si>
    <t>hadice PU spirálová  8/6-6m-EUC modrá</t>
  </si>
  <si>
    <t>Trubky-trubní systémy</t>
  </si>
  <si>
    <t>Upevňovací prvky</t>
  </si>
  <si>
    <t>Topení-armatury</t>
  </si>
  <si>
    <t>Hydranty</t>
  </si>
  <si>
    <t>Plyn</t>
  </si>
  <si>
    <t>Solární systémy</t>
  </si>
  <si>
    <t>Vzduchotechnika</t>
  </si>
  <si>
    <t>Sanita-vodovodní baterie</t>
  </si>
  <si>
    <t>121 ZK DN 10</t>
  </si>
  <si>
    <t>zpětná klapka k odvzdušňovacím ventilům 3/8"</t>
  </si>
  <si>
    <t>5091 DN 10</t>
  </si>
  <si>
    <t>koleno FF chromované 3/8"</t>
  </si>
  <si>
    <t>plováková koule 180mm</t>
  </si>
  <si>
    <t>28 M  DN  25</t>
  </si>
  <si>
    <t>membrána pro plovákový ventil průmyslový 1"</t>
  </si>
  <si>
    <t>28 M  DN  32</t>
  </si>
  <si>
    <t>membrána pro plovákový ventil průmyslový 1"1/4</t>
  </si>
  <si>
    <t>28 M  DN  40</t>
  </si>
  <si>
    <t>dřík na ploché těsnění 3/8"</t>
  </si>
  <si>
    <t>5151 DN 15</t>
  </si>
  <si>
    <t>dřík na ploché těsnění 1/2"</t>
  </si>
  <si>
    <t>5151 DN 20</t>
  </si>
  <si>
    <t>5151 DN 32</t>
  </si>
  <si>
    <t>dřík na ploché těsnění 1"1/4</t>
  </si>
  <si>
    <t>5151 DN 40</t>
  </si>
  <si>
    <t>dřík na ploché těsnění 1"1/2</t>
  </si>
  <si>
    <t>5151 DN 50</t>
  </si>
  <si>
    <t>dřík na ploché těsnění 2"</t>
  </si>
  <si>
    <t>5152 DN 15</t>
  </si>
  <si>
    <t>5152 DN 20</t>
  </si>
  <si>
    <t>5152 DN 25</t>
  </si>
  <si>
    <t>5152 DN 32</t>
  </si>
  <si>
    <t>matice 1"1/4</t>
  </si>
  <si>
    <t>5152 DN 40</t>
  </si>
  <si>
    <t>5090 DN 10</t>
  </si>
  <si>
    <t>spojka bajonetová s vnějším závitem 3/4"</t>
  </si>
  <si>
    <t>spojka bajonetová s vnějším závitem 1"</t>
  </si>
  <si>
    <t>spojka bajonetová s vnitřním závitem 1/2"</t>
  </si>
  <si>
    <t>121 ZK DN10X15</t>
  </si>
  <si>
    <t>zpětná klapka k odvzdušňovacím ventilům 3/8"x1/2"</t>
  </si>
  <si>
    <t>ventil s keramickými disky rohový 1/2"x3/8" (bez matky)</t>
  </si>
  <si>
    <t>352 DB CR</t>
  </si>
  <si>
    <t>ventil vřetenový rohový s filtrem1/2"x3/8" (bez matky)</t>
  </si>
  <si>
    <t>350 DB CR</t>
  </si>
  <si>
    <t>ventil vřetenový rohový 1/2"x3/8"</t>
  </si>
  <si>
    <t>351 DB CR</t>
  </si>
  <si>
    <t>25 A DN 15</t>
  </si>
  <si>
    <t>PPR 243200</t>
  </si>
  <si>
    <t>záslepka do tvarovky 32</t>
  </si>
  <si>
    <t>2500 10 BAR</t>
  </si>
  <si>
    <t>těsnění bezazbestové (temasil) 3/8"</t>
  </si>
  <si>
    <t>475 DN 15</t>
  </si>
  <si>
    <t>těsnění bezazbestové (temasil) 1/2"</t>
  </si>
  <si>
    <t>2881  DN   80</t>
  </si>
  <si>
    <t>475 DN 10</t>
  </si>
  <si>
    <t>R 3100 DN 20</t>
  </si>
  <si>
    <t>vsuvka pro spojení filtrů (nylon) 1"</t>
  </si>
  <si>
    <t>FL257 1/2"</t>
  </si>
  <si>
    <t>vsuvka pro spojení filtrů (nylon) 1/2"</t>
  </si>
  <si>
    <t>FL257 3/4"</t>
  </si>
  <si>
    <t>vsuvka pro spojení filtrů (nylon) 3/4"</t>
  </si>
  <si>
    <t>sprchová nástěnná bat.150mm bez přísluš. GEOS BEST</t>
  </si>
  <si>
    <t>HSV DN25/30</t>
  </si>
  <si>
    <t>Katalogová cena 2026</t>
  </si>
  <si>
    <t>redukce pro radiátory chromovaná, 1/2"x3/4"</t>
  </si>
  <si>
    <t>77  DN   65</t>
  </si>
  <si>
    <t>kul.koh. přírubový PN10/16 2"1/2</t>
  </si>
  <si>
    <t>77  DN   80</t>
  </si>
  <si>
    <t>kul.koh. přírubový PN10/16 3"</t>
  </si>
  <si>
    <t>9085 3/8"X13</t>
  </si>
  <si>
    <t>kul.koh.vzorkovací pro plyn 5 MOP-rohový 3/8"x13</t>
  </si>
  <si>
    <t>9085 3/8"X8</t>
  </si>
  <si>
    <t>kul.koh.vzorkovací pro plyn 5 MOP-rohový 3/8"x8</t>
  </si>
  <si>
    <t>78T.111 CR</t>
  </si>
  <si>
    <t>vanová nástěnná bat.termostatická bez přísl. COX</t>
  </si>
  <si>
    <t>78T.504 CR</t>
  </si>
  <si>
    <t>sprchová nástěnná bat.termostatická bez přísl.hor./spod.výtok COX</t>
  </si>
  <si>
    <t>78T.511 CR</t>
  </si>
  <si>
    <t>sprchová nástěnná bat.termostatická bez přísl. COX</t>
  </si>
  <si>
    <t>71 DN 15</t>
  </si>
  <si>
    <t>ventil odvzdušň.-ruční celokovový, 1/2"</t>
  </si>
  <si>
    <t>XU MA31400008</t>
  </si>
  <si>
    <t>matice M8</t>
  </si>
  <si>
    <t>14 K DN 20</t>
  </si>
  <si>
    <t>4212 DN 15</t>
  </si>
  <si>
    <t>kul.koh. FF pro plyn 5 MOP motýl ATHENA 1/2"</t>
  </si>
  <si>
    <t>100  200 CM</t>
  </si>
  <si>
    <t>226 M DN 80</t>
  </si>
  <si>
    <t>membrána k redukčnímu ventilu 226 3"</t>
  </si>
  <si>
    <t>kul.koh. MF plnoprutokovy PN 40 páka  ASTER 2"</t>
  </si>
  <si>
    <t>kulové kohouty závitové voda</t>
  </si>
  <si>
    <t>2290 DN 32</t>
  </si>
  <si>
    <t>výpusť umyvadlová se zátkou 1"1/4</t>
  </si>
  <si>
    <t>4213 DN 25</t>
  </si>
  <si>
    <t>100   30 CM</t>
  </si>
  <si>
    <t>nerezová hadice 18x13mm MM 3/4x3/4 100cm</t>
  </si>
  <si>
    <t>PPR 017516</t>
  </si>
  <si>
    <t>PPR 019016</t>
  </si>
  <si>
    <t>PPR 011620</t>
  </si>
  <si>
    <t>R 00440 DN 20</t>
  </si>
  <si>
    <t>R 3100 ML1 DN 20</t>
  </si>
  <si>
    <t>R 3200 ML2 DN 25</t>
  </si>
  <si>
    <t>R 3300 ML3 DN 32</t>
  </si>
  <si>
    <t>R 3400 ML4 DN 40</t>
  </si>
  <si>
    <t>R 3500 ML5 DN 50</t>
  </si>
  <si>
    <t>67/B DN 20</t>
  </si>
  <si>
    <t>kul.koh. plnoprůt. s vypouštěním PN 16 3/4"</t>
  </si>
  <si>
    <t>67/B DN 25</t>
  </si>
  <si>
    <t>kul.koh. plnoprůt. s vypouštěním PN 16 1"</t>
  </si>
  <si>
    <t>1076 DN 15X20</t>
  </si>
  <si>
    <t>XX24036</t>
  </si>
  <si>
    <t>T-spojka vnější závit MPB 1/8"x8</t>
  </si>
  <si>
    <t>XX24037</t>
  </si>
  <si>
    <t>T-spojka vnější závit MPB 1/4"x8</t>
  </si>
  <si>
    <t>XU PR12401010</t>
  </si>
  <si>
    <t>příchytka 1pp 10 bílá</t>
  </si>
  <si>
    <t>XX24041</t>
  </si>
  <si>
    <t>T-spojka vnější závit MPB 1/4"x10</t>
  </si>
  <si>
    <t>XX24042</t>
  </si>
  <si>
    <t>T-spojka vnější závit MPB 3/8"x10</t>
  </si>
  <si>
    <t>XX24043</t>
  </si>
  <si>
    <t>T-spojka vnější závit MPB 1/2"x10</t>
  </si>
  <si>
    <t>XX24039</t>
  </si>
  <si>
    <t>T-spojka vnější závit MPB 1/2"x8</t>
  </si>
  <si>
    <t>XU PR12401018</t>
  </si>
  <si>
    <t>příchytka 1pp 18 bílá</t>
  </si>
  <si>
    <t>XU PR12401022</t>
  </si>
  <si>
    <t>příchytka 1pp 22 bílá</t>
  </si>
  <si>
    <t>XX25031</t>
  </si>
  <si>
    <t>koleno vnější závit MINI EPLC M5x3</t>
  </si>
  <si>
    <t>XX25032</t>
  </si>
  <si>
    <t>koleno vnější závit MINI EPLC M3x4</t>
  </si>
  <si>
    <t>kul.koh. FF pro plyn 5 MOP páka  ATHENA 3/8"</t>
  </si>
  <si>
    <t>filtr závitový s nerez.sítkem PN10/16 3/4"</t>
  </si>
  <si>
    <t>44  DN   25</t>
  </si>
  <si>
    <t>filtr závitový s nerez.sítkem PN10/16 1"</t>
  </si>
  <si>
    <t>7029 CR</t>
  </si>
  <si>
    <t>mosazná redukce MF3/4"x1/2" chrom</t>
  </si>
  <si>
    <t>PPR 173232</t>
  </si>
  <si>
    <t>T kus 32x32x32</t>
  </si>
  <si>
    <t>hlava pro FL253P 1/2"</t>
  </si>
  <si>
    <t>IDP 251217</t>
  </si>
  <si>
    <t>hlava pro FL251, FL252 a FL259 1/2"</t>
  </si>
  <si>
    <t>PPR 175050</t>
  </si>
  <si>
    <t>T kus 50x50x50</t>
  </si>
  <si>
    <t>A 2642</t>
  </si>
  <si>
    <t>mechanismus umyv.časových ventilů</t>
  </si>
  <si>
    <t>A 2644</t>
  </si>
  <si>
    <t>mechanismus sprch.časových ventilů</t>
  </si>
  <si>
    <t>A 2785</t>
  </si>
  <si>
    <t>krytka kruhová pro R 7500 + R 737</t>
  </si>
  <si>
    <t>PPR 152020</t>
  </si>
  <si>
    <t>růžice krycí dělená pro plastové trubky chrom 20 mm</t>
  </si>
  <si>
    <t>PPR 412512</t>
  </si>
  <si>
    <t>T kus s MS zástřikem vnitřní závit 25x1/2x25</t>
  </si>
  <si>
    <t>FP 5900 3/4"X20</t>
  </si>
  <si>
    <t>vodoměr domovní indukční, suchoběžný, stud.voda 3/4"</t>
  </si>
  <si>
    <t>GMDM-I/SV 5/4"</t>
  </si>
  <si>
    <t>vodoměr domovní indukční, suchoběžný, stud.voda 1"1/4</t>
  </si>
  <si>
    <t>vnitřní mechanismus GEOS BEST (25mm) na studenou vodu</t>
  </si>
  <si>
    <t>vnitřní mechanismus GEOS BEST DESIGN  (35mm)</t>
  </si>
  <si>
    <t>SD 5109</t>
  </si>
  <si>
    <t>vnitřní mechanismus GEOS UNIVERSAL DESIGN  (40mm)</t>
  </si>
  <si>
    <t>SD 5110</t>
  </si>
  <si>
    <t>vnitřní mechanismus GEOS BEST (25mm) na studenou vodu GB7100,7200</t>
  </si>
  <si>
    <t>SD 7010 CR</t>
  </si>
  <si>
    <t>prepinac vanove baterie serie GB 7707 kriz</t>
  </si>
  <si>
    <t>um.upev.M8x120</t>
  </si>
  <si>
    <t>TOF LINK 70 3/4X120</t>
  </si>
  <si>
    <t>prodlužovací spojka 3/4"x120</t>
  </si>
  <si>
    <t>XU UM60208120</t>
  </si>
  <si>
    <t>XX23804/TR</t>
  </si>
  <si>
    <t>hadice PU 8/5,5 EU průhledná</t>
  </si>
  <si>
    <t>XX23806</t>
  </si>
  <si>
    <t>hadice PU 10/6,5 EU modrá</t>
  </si>
  <si>
    <t>XX23806/TR</t>
  </si>
  <si>
    <t>hadice PU 10/6,5 EU průhledná</t>
  </si>
  <si>
    <t>XX23808</t>
  </si>
  <si>
    <t>XX23440</t>
  </si>
  <si>
    <t>TOF LINK 70 3/4X50</t>
  </si>
  <si>
    <t>prodlužovací spojka 3/4"x50</t>
  </si>
  <si>
    <t>hadice PU 12/8 EU modrá</t>
  </si>
  <si>
    <t>XX23003</t>
  </si>
  <si>
    <t>koleno EPV 10x10</t>
  </si>
  <si>
    <t>XX23004</t>
  </si>
  <si>
    <t>koleno EPV 12x12</t>
  </si>
  <si>
    <t>XX23604</t>
  </si>
  <si>
    <t>XX23534</t>
  </si>
  <si>
    <t>škrticí ventil rohový vstupní ESL B 1/8"x6</t>
  </si>
  <si>
    <t>XX23535</t>
  </si>
  <si>
    <t>škrticí ventil rohový vstupní ESL B 1/4"x6</t>
  </si>
  <si>
    <t>XX23536</t>
  </si>
  <si>
    <t>XX23611</t>
  </si>
  <si>
    <t>tlumič plastový PSL 1/4"</t>
  </si>
  <si>
    <t>XX23612</t>
  </si>
  <si>
    <t>tlumič plastový PSL 3/8"</t>
  </si>
  <si>
    <t>XX23613</t>
  </si>
  <si>
    <t>tlumič plastový PSL 1/2"</t>
  </si>
  <si>
    <t>XX23540</t>
  </si>
  <si>
    <t>1349</t>
  </si>
  <si>
    <t>CF 5243 35X28</t>
  </si>
  <si>
    <t>redukce měděná F-M 35x28</t>
  </si>
  <si>
    <t>nátrubek s vnějším závitemF-MG 28x3/4</t>
  </si>
  <si>
    <t>BP 8243 35X1</t>
  </si>
  <si>
    <t>nátrubek s vnějším závitemF-MG 35x1</t>
  </si>
  <si>
    <t>BP 8270 18X3/4</t>
  </si>
  <si>
    <t>nátrubek s vnitřním závitemF-FG 18x3/4</t>
  </si>
  <si>
    <t>CUP 4974.12</t>
  </si>
  <si>
    <t>čisticí kartáček 12 mm</t>
  </si>
  <si>
    <t>CUP 4974.15</t>
  </si>
  <si>
    <t>5515 1X1/2</t>
  </si>
  <si>
    <t>redukce 1"x1/2"</t>
  </si>
  <si>
    <t>antivibrační hadice 26x16mm SM 3/4x3/4 80cm</t>
  </si>
  <si>
    <t>162 CR 11/2"</t>
  </si>
  <si>
    <t>antivibrační hadice 33x25mm SM 1x1 80cm</t>
  </si>
  <si>
    <t>163 100 CM</t>
  </si>
  <si>
    <t>T-spojka vnější závit EPB 8x1/2"x8</t>
  </si>
  <si>
    <t>XX23312</t>
  </si>
  <si>
    <t>PPR 332512</t>
  </si>
  <si>
    <t>DG kolenová přechodka,vnější závit 25x1/2</t>
  </si>
  <si>
    <t>PPR 332534</t>
  </si>
  <si>
    <t>DG přechodka kolenová,vnější závit 25x3/4</t>
  </si>
  <si>
    <t>PPR 333201</t>
  </si>
  <si>
    <t>DG přechodka kolenová,vnější závit 32x1</t>
  </si>
  <si>
    <t>PPR 342512</t>
  </si>
  <si>
    <t>DG přechodka kolenová,vnitřní závit 25x1/2</t>
  </si>
  <si>
    <t>PPR 342534</t>
  </si>
  <si>
    <t>DG přechodka kolenová,vnitřní závit 25x3/4</t>
  </si>
  <si>
    <t>PPR 343201</t>
  </si>
  <si>
    <t>TOF LINK 70 3/8X200</t>
  </si>
  <si>
    <t>prodlužovací spojka 3/8"x200</t>
  </si>
  <si>
    <t>redukce 3/4"x3/8"</t>
  </si>
  <si>
    <t>čisticí kartáček 15 mm</t>
  </si>
  <si>
    <t>CUP 4974.18</t>
  </si>
  <si>
    <t>čisticí kartáček 18 mm</t>
  </si>
  <si>
    <t>CUP 4974.22</t>
  </si>
  <si>
    <t>čisticí kartáček 22 mm</t>
  </si>
  <si>
    <t>CUP 4974.28</t>
  </si>
  <si>
    <t>čisticí kartáček 28 mm</t>
  </si>
  <si>
    <t>A 2760</t>
  </si>
  <si>
    <t>servisní souprava pro časové splachovače WC</t>
  </si>
  <si>
    <t>CF 5130R 22X18X18</t>
  </si>
  <si>
    <t>T kus měděný redukovaný F-F-F 22x18x18</t>
  </si>
  <si>
    <t>CF 5130R 22X18X22</t>
  </si>
  <si>
    <t>T kus měděný redukovaný F-F-F 22x18x22</t>
  </si>
  <si>
    <t>R 795</t>
  </si>
  <si>
    <t>R 799</t>
  </si>
  <si>
    <t>šroub K M10x80</t>
  </si>
  <si>
    <t>XU SR21010100</t>
  </si>
  <si>
    <t>šroub K M10x100</t>
  </si>
  <si>
    <t>XU SR21010120</t>
  </si>
  <si>
    <t>šroub K M10x120</t>
  </si>
  <si>
    <t>0601 DN 15</t>
  </si>
  <si>
    <t>kul.koh. FF pro plyn 5 MOP páka VENUS 1/2"</t>
  </si>
  <si>
    <t>0601 DN 20</t>
  </si>
  <si>
    <t>kul.koh. FF pro plyn 5 MOP páka VENUS 3/4"</t>
  </si>
  <si>
    <t>0601 DN 25</t>
  </si>
  <si>
    <t>XX23701</t>
  </si>
  <si>
    <t>spojka panelová EPM 6x6</t>
  </si>
  <si>
    <t>XX23702</t>
  </si>
  <si>
    <t>spojka panelová EPM 8x8</t>
  </si>
  <si>
    <t>XX23703</t>
  </si>
  <si>
    <t>spojka panelová EPM 10x10</t>
  </si>
  <si>
    <t>104   120 CM</t>
  </si>
  <si>
    <t>spojka táhel umyvadlové výpusti</t>
  </si>
  <si>
    <t>6110C.CR.150</t>
  </si>
  <si>
    <t>hadice sprchová dvouzámková natahovací 150-175cm</t>
  </si>
  <si>
    <t>6110C.CR.175</t>
  </si>
  <si>
    <t>dřezová stojánková bat. s vertikál.ram.a sprchou OVO</t>
  </si>
  <si>
    <t>3132 420MM</t>
  </si>
  <si>
    <t>3110 5/4X30</t>
  </si>
  <si>
    <t>hadičník s vnitřním závitem 1"1/4x30</t>
  </si>
  <si>
    <t>škrticí ventil rohový výstupní ESL 1/8"x8</t>
  </si>
  <si>
    <t>XX23509</t>
  </si>
  <si>
    <t>škrticí ventil rohový výstupní ESL 1/4"x8</t>
  </si>
  <si>
    <t>XX23510</t>
  </si>
  <si>
    <t>XX23531</t>
  </si>
  <si>
    <t>škrticí ventil rohový vstupní ESL B 1/8"x4</t>
  </si>
  <si>
    <t>XX23532</t>
  </si>
  <si>
    <t>škrticí ventil rohový vstupní ESL B 1/4"x4</t>
  </si>
  <si>
    <t>pryžový kompenzátor přírubový PN10/16 4"</t>
  </si>
  <si>
    <t>GP 02906</t>
  </si>
  <si>
    <t>připojovací sada pro stojánkové baterie šroub M8 1ks</t>
  </si>
  <si>
    <t>CP 9002 15</t>
  </si>
  <si>
    <t>FS DN 200</t>
  </si>
  <si>
    <t>FS DN 100</t>
  </si>
  <si>
    <t>pryžový kompenzátor přírubový PN10/16 1"1/2</t>
  </si>
  <si>
    <t>FS DN  50</t>
  </si>
  <si>
    <t>GB 70121 CR</t>
  </si>
  <si>
    <t>dřezová stojánková bat.s vertikál.ram.a se sprškou GEOS BEST HANDY</t>
  </si>
  <si>
    <t>GB 7100 CR</t>
  </si>
  <si>
    <t>výtokový stojánkový ventil GEOS BEST</t>
  </si>
  <si>
    <t>BP 8471 18X1/2</t>
  </si>
  <si>
    <t>nástěnka s vnitřním závitemF-FG 18x1/2</t>
  </si>
  <si>
    <t>GB 7495S CR</t>
  </si>
  <si>
    <t>umyvadlová stojánková baterie bez vypusti</t>
  </si>
  <si>
    <t>FP 5900 3/4"X26</t>
  </si>
  <si>
    <t>CIM 34/1 DN 25</t>
  </si>
  <si>
    <t>kul.koh.výtokový mrazuvzdorný s přip.na had.PN 16 1"</t>
  </si>
  <si>
    <t>T kus 75x75x75</t>
  </si>
  <si>
    <t>růžice krycí dělená pro plastové trubky bílá 25-26 mm</t>
  </si>
  <si>
    <t>GP 2159</t>
  </si>
  <si>
    <t>BF 4270G 22X3/4</t>
  </si>
  <si>
    <t>matka redukovaná mosazná pro vlnovcové trubky  DN15x1"</t>
  </si>
  <si>
    <t>SDOGAS R DN20X5/4</t>
  </si>
  <si>
    <t>SDOGAS12</t>
  </si>
  <si>
    <t>matka převlečná mosazná pro vlnovcové trubky  1/2"</t>
  </si>
  <si>
    <t>R 00749/2</t>
  </si>
  <si>
    <t>přepínač sprchy van.baterie série GEOS BEST</t>
  </si>
  <si>
    <t>SD 7104-20S</t>
  </si>
  <si>
    <t>výtokové ramínko zvýšené pro sérii GB 20 cm</t>
  </si>
  <si>
    <t>SD 7105-30S</t>
  </si>
  <si>
    <t>výtokové ramínko zvýšené pro sérii GB 30cm</t>
  </si>
  <si>
    <t>pryžový kompenzátor přírubový PN10/16 2"</t>
  </si>
  <si>
    <t>FS DN  65</t>
  </si>
  <si>
    <t>pryžový kompenzátor přírubový PN10/16 2"1/2</t>
  </si>
  <si>
    <t>GS 5950 CR</t>
  </si>
  <si>
    <t>sprchová vestavěná bat. GEOS</t>
  </si>
  <si>
    <t>GU 20030 300MM</t>
  </si>
  <si>
    <t>CIM 34/1 DN 20</t>
  </si>
  <si>
    <t>kul.koh.výtokový mrazuvzdorný s přip.na had.PN 16 3/4"</t>
  </si>
  <si>
    <t>PPR 184032</t>
  </si>
  <si>
    <t>T kus redukovaný 40x32x40</t>
  </si>
  <si>
    <t>PPR 185025</t>
  </si>
  <si>
    <t>růžice krycí univerzál.-dělená bílá 3/8" - 1/2"</t>
  </si>
  <si>
    <t>24 DN  20</t>
  </si>
  <si>
    <t>plovákový ventil prům. bez plováku PN5 3/4"</t>
  </si>
  <si>
    <t>ovládací oliva průtoku pro sérii DAX</t>
  </si>
  <si>
    <t>mechanismus pro pisoáry</t>
  </si>
  <si>
    <t>BP 8090 22X3/4</t>
  </si>
  <si>
    <t>o-kroužek pro lisovací tvarovky voda-topení-plyn 22</t>
  </si>
  <si>
    <t>KAS 321 125 CM</t>
  </si>
  <si>
    <t>hadice přip.pro plyn GASFLEX MM1/2x1/2 125cm</t>
  </si>
  <si>
    <t>KAS 320 50 CM</t>
  </si>
  <si>
    <t>hadice přip.pro plyn GASFLEX SM1/2x1/2 50cm</t>
  </si>
  <si>
    <t>PB 362</t>
  </si>
  <si>
    <t>kul.koh. MF plnoprůtokový s ucpávkou PN 16 páka 1"1/4</t>
  </si>
  <si>
    <t>redukční ventily</t>
  </si>
  <si>
    <t>550 CR ZK</t>
  </si>
  <si>
    <t>ventil rohový výtokový kombinovaný se ZK 1/2"x3/4"x3/8"</t>
  </si>
  <si>
    <t>5506 DN 10</t>
  </si>
  <si>
    <t>zátka-vnější závit 3/8"</t>
  </si>
  <si>
    <t>2600</t>
  </si>
  <si>
    <t>teploměr průmyslový 80mm s jímkou,0-120C,1/2"</t>
  </si>
  <si>
    <t>5515 3/8X1/8</t>
  </si>
  <si>
    <t>redukce 3/8"x1/8"</t>
  </si>
  <si>
    <t>TOF LINK 70 1X80</t>
  </si>
  <si>
    <t>spojka pro PE trubky-T-vnitřní 63x2"x63</t>
  </si>
  <si>
    <t>TOF LINK 90 DN 40</t>
  </si>
  <si>
    <t>koleno FF 1"1/2</t>
  </si>
  <si>
    <t>TOF LINK 90 DN 5</t>
  </si>
  <si>
    <t>koleno FF 1/8"</t>
  </si>
  <si>
    <t>TOF LINK 90 DN 50</t>
  </si>
  <si>
    <t>koleno FF 2"</t>
  </si>
  <si>
    <t>TOF LINK 90 DN 8</t>
  </si>
  <si>
    <t>koleno FF 1/4"</t>
  </si>
  <si>
    <t>TR 4430 15 MM</t>
  </si>
  <si>
    <t>TR svěrné šroubení pro měděné trubky 15mm</t>
  </si>
  <si>
    <t>TR 4430 18 MM</t>
  </si>
  <si>
    <t>TR svěrné šroubení pro měděné trubky 18mm</t>
  </si>
  <si>
    <t>TOF LINK 70 1/2X40</t>
  </si>
  <si>
    <t>prodlužovací spojka 1/2""x40</t>
  </si>
  <si>
    <t>TOF LINK 529 1X20</t>
  </si>
  <si>
    <t>prodloužení robustní 1"x20</t>
  </si>
  <si>
    <t>TOF LINK 92 DN 10</t>
  </si>
  <si>
    <t>koleno MF 3/8"</t>
  </si>
  <si>
    <t>TOF LINK 92 DN 15</t>
  </si>
  <si>
    <t>koleno MF 1/2"</t>
  </si>
  <si>
    <t>TOF LINK 529 1X40</t>
  </si>
  <si>
    <t>prodloužení robustní 1"x40</t>
  </si>
  <si>
    <t>spojka pro PE trubky-přímá-vnitřní 32x1"</t>
  </si>
  <si>
    <t>TOF LINK 70 1X60</t>
  </si>
  <si>
    <t>prodlužovací spojka 1"x60</t>
  </si>
  <si>
    <t>skříňka se zámkem na hasicí přístroj sněhový 5 kg,bílá</t>
  </si>
  <si>
    <t>PPR 112020</t>
  </si>
  <si>
    <t>koleno 90° 20x20</t>
  </si>
  <si>
    <t>PPR 112525</t>
  </si>
  <si>
    <t>koleno 90° 25x25</t>
  </si>
  <si>
    <t>IDP 251206</t>
  </si>
  <si>
    <t>hlava pro FL253 1/2"</t>
  </si>
  <si>
    <t>B 101 DN 125</t>
  </si>
  <si>
    <t>B 101 DN 150</t>
  </si>
  <si>
    <t>B 101 DN 200</t>
  </si>
  <si>
    <t>B 101 DN  40</t>
  </si>
  <si>
    <t>B 101 DN  50</t>
  </si>
  <si>
    <t>B 101 DN  65</t>
  </si>
  <si>
    <t>spojka vnější závit MINI EPCC M5x6</t>
  </si>
  <si>
    <t>sifon umyvadlový z PVC 1"1/4x40</t>
  </si>
  <si>
    <t>nerezová hadice  SM 3/8x3/8 80cm</t>
  </si>
  <si>
    <t>nerezová hadice  SM 3/8x3/8 100cm</t>
  </si>
  <si>
    <t>nerezová hadice  SM 3/8x3/8 120cm</t>
  </si>
  <si>
    <t>nerezová hadice  SM 3/8x3/8 150cm</t>
  </si>
  <si>
    <t>nerezová hadice  SM 3/8x3/8 200cm</t>
  </si>
  <si>
    <t>nerezová hadice  MM 3/8x3/8 20cm</t>
  </si>
  <si>
    <t>nerezová hadice  MM 3/8x3/8 30cm</t>
  </si>
  <si>
    <t>nerezová hadice  MM 3/8x3/8 40cm</t>
  </si>
  <si>
    <t>nerezová hadice  MM 3/8x3/8 50cm</t>
  </si>
  <si>
    <t>nerezová hadice  MM 3/8x3/8 60cm</t>
  </si>
  <si>
    <t>nerezová hadice  MM 3/8x3/8 80cm</t>
  </si>
  <si>
    <t>nerezová hadice  MM 3/8x3/8 100cm</t>
  </si>
  <si>
    <t>nerezová hadice  MM 3/8x3/8 120cm</t>
  </si>
  <si>
    <t>nerezová hadice  MM 3/8x3/8 150cm</t>
  </si>
  <si>
    <t>redukce EPGJ 10-8</t>
  </si>
  <si>
    <t>XX23165</t>
  </si>
  <si>
    <t>redukce EPGJ 12-8</t>
  </si>
  <si>
    <t>XX23166</t>
  </si>
  <si>
    <t>redukce EPGJ 12-10</t>
  </si>
  <si>
    <t>XX23200</t>
  </si>
  <si>
    <t>koleno vnější závit EPL M5x4</t>
  </si>
  <si>
    <t>XX23205</t>
  </si>
  <si>
    <t>koleno vnější závit EPL 1/4"x6</t>
  </si>
  <si>
    <t>2400 16 BAR</t>
  </si>
  <si>
    <t>manometr průmyslový spodní 63mm,16 bar, 1/4"</t>
  </si>
  <si>
    <t>XX23209</t>
  </si>
  <si>
    <t>T kus redukovaný 110x90x110</t>
  </si>
  <si>
    <t>PPR 237500</t>
  </si>
  <si>
    <t>záslepka na trubku 75</t>
  </si>
  <si>
    <t>PPR 239000</t>
  </si>
  <si>
    <t>záslepka na trubku 90</t>
  </si>
  <si>
    <t>koleno 45° 32x32</t>
  </si>
  <si>
    <t>PPR 242000</t>
  </si>
  <si>
    <t>záslepka do tvarovky 20</t>
  </si>
  <si>
    <t>XU WC60167015</t>
  </si>
  <si>
    <t>WC upev.6x70 bílá/chrom</t>
  </si>
  <si>
    <t>XU WC60168015</t>
  </si>
  <si>
    <t>WC upev.6x80 bílá/chrom</t>
  </si>
  <si>
    <t>XX23000</t>
  </si>
  <si>
    <t>PPR 184020</t>
  </si>
  <si>
    <t>T kus redukovaný 40x20x40</t>
  </si>
  <si>
    <t>propojovací trubka 300mm k sifonu s lemem d=26mm</t>
  </si>
  <si>
    <t>ventil pedálový podlahový směšovací s nerez.filtrem</t>
  </si>
  <si>
    <t>PPR 187550</t>
  </si>
  <si>
    <t>T kus redukovaný 75x50x75</t>
  </si>
  <si>
    <t>R 562</t>
  </si>
  <si>
    <t>T kus redukovaný 50x40x50</t>
  </si>
  <si>
    <t>PPR 186332</t>
  </si>
  <si>
    <t>T kus redukovaný 63x32x63</t>
  </si>
  <si>
    <t>PPR 186340</t>
  </si>
  <si>
    <t>T kus redukovaný 63x40x63</t>
  </si>
  <si>
    <t>PPR 186350</t>
  </si>
  <si>
    <t>XU MA31400010</t>
  </si>
  <si>
    <t>matice M10</t>
  </si>
  <si>
    <t>XU HM80410860</t>
  </si>
  <si>
    <t>hmoždinka natl. N8x60</t>
  </si>
  <si>
    <t>XU UM60210140</t>
  </si>
  <si>
    <t>um.upev. M10x140</t>
  </si>
  <si>
    <t>100   20 CM</t>
  </si>
  <si>
    <t>142 DN 20</t>
  </si>
  <si>
    <t>redukční ventil pístový se šroubením 3/4"</t>
  </si>
  <si>
    <t>226 M DN 32</t>
  </si>
  <si>
    <t>membrána k redukčnímu ventilu 226 1"1/4</t>
  </si>
  <si>
    <t>226 M DN 40</t>
  </si>
  <si>
    <t>membrána k redukčnímu ventilu 226 1"1/2</t>
  </si>
  <si>
    <t>0622 DN 10</t>
  </si>
  <si>
    <t>kul.koh. MF pro plyn 5 MOP motýl VENUS 3/8"</t>
  </si>
  <si>
    <t>0622 DN 15</t>
  </si>
  <si>
    <t>kul.koh. MF pro plyn 5 MOP motýl VENUS 1/2"</t>
  </si>
  <si>
    <t>0622 DN  8</t>
  </si>
  <si>
    <t>2601  DN  8</t>
  </si>
  <si>
    <t>kul.koh. nerezový ALBA PN100 1/4"</t>
  </si>
  <si>
    <t>škrticí ventil rohový vstupní ESL B M5x4</t>
  </si>
  <si>
    <t>460 15 CM</t>
  </si>
  <si>
    <t>ramínko "S" výtokové univerzální 3/4</t>
  </si>
  <si>
    <t>460 20 CM</t>
  </si>
  <si>
    <t>460 25 CM</t>
  </si>
  <si>
    <t>460 30 CM</t>
  </si>
  <si>
    <t>461 20 CM</t>
  </si>
  <si>
    <t>ramínko "U" výtokové univerzální 3/4</t>
  </si>
  <si>
    <t>2601 G DN 10</t>
  </si>
  <si>
    <t>kul.koh. FF pro plyn nerez PN40 ALBA 3/8"</t>
  </si>
  <si>
    <t>27 A  DN 15</t>
  </si>
  <si>
    <t>plovákový ventil mosaz/plast PN5 1/2"</t>
  </si>
  <si>
    <t>2700 DN 10</t>
  </si>
  <si>
    <t>kohout manometrový MF 3/8"</t>
  </si>
  <si>
    <t>XX23441</t>
  </si>
  <si>
    <t>rozdělovač EPK 6</t>
  </si>
  <si>
    <t>461 25 CM</t>
  </si>
  <si>
    <t>461 30 CM</t>
  </si>
  <si>
    <t>ramínko "U"  výtokové univerzální 3/4</t>
  </si>
  <si>
    <t>2700 DN 15</t>
  </si>
  <si>
    <t>kohout manometrový MF 1/2"</t>
  </si>
  <si>
    <t>474 DN 40</t>
  </si>
  <si>
    <t>těsnění kónické k sifonu DN 40</t>
  </si>
  <si>
    <t>kul.koh. trojcestný vrtání L PN10/16 DELTA 3/4"</t>
  </si>
  <si>
    <t>28/B 150 MM</t>
  </si>
  <si>
    <t>plováková koule 150mm</t>
  </si>
  <si>
    <t>tlumič se šestihranem BSL 3/4"</t>
  </si>
  <si>
    <t>XX23808/TR</t>
  </si>
  <si>
    <t>hadice PU 12/8 EU průhledná</t>
  </si>
  <si>
    <t>297</t>
  </si>
  <si>
    <t>28/B 180 MM</t>
  </si>
  <si>
    <t>3087 72 MM</t>
  </si>
  <si>
    <t>77  DN  125</t>
  </si>
  <si>
    <t>kul.koh. přírubový PN10/16 5"</t>
  </si>
  <si>
    <t>5270 DN 20</t>
  </si>
  <si>
    <t>400/N 80CM CR</t>
  </si>
  <si>
    <t>automaticka vanova vypust s napoustenim 80 cm chrom</t>
  </si>
  <si>
    <t>5151 DN 25</t>
  </si>
  <si>
    <t>dřík na ploché těsnění 1"</t>
  </si>
  <si>
    <t>5152 DN 50</t>
  </si>
  <si>
    <t>matice 2"</t>
  </si>
  <si>
    <t>5152 DN 65</t>
  </si>
  <si>
    <t>matice 2"1/2</t>
  </si>
  <si>
    <t>5151 DN 10</t>
  </si>
  <si>
    <t>sprchový časový nástěnný směšovací ventil se sprchou MINIMAGIC</t>
  </si>
  <si>
    <t>STY-060</t>
  </si>
  <si>
    <t>T kus s přivzdušňovací hlavicí</t>
  </si>
  <si>
    <t>STY-090</t>
  </si>
  <si>
    <t>hlavice přivzdušňovací pro odpady 90/110 mm</t>
  </si>
  <si>
    <t>TOF PUSH 82 DN 32</t>
  </si>
  <si>
    <t>spojka pro PE trubky-přímá 32x32</t>
  </si>
  <si>
    <t>TOF PUSH 82 DN 40</t>
  </si>
  <si>
    <t>spojka pro PE trubky-přímá 40x40</t>
  </si>
  <si>
    <t>TOF LINK 92 DN 20</t>
  </si>
  <si>
    <t>koleno MF 3/4"</t>
  </si>
  <si>
    <t>TOF LINK 92 DN 25</t>
  </si>
  <si>
    <t>koleno MF 1"</t>
  </si>
  <si>
    <t>TOF LINK 92 DN 32</t>
  </si>
  <si>
    <t>koleno MF 1"1/4</t>
  </si>
  <si>
    <t>TOF LINK 92 DN 40</t>
  </si>
  <si>
    <t>koleno MF 1"1/2</t>
  </si>
  <si>
    <t>TOF LINK 529 1X50</t>
  </si>
  <si>
    <t>prodloužení robustní 1"x50</t>
  </si>
  <si>
    <t>TOF LINK 529 1/2X100</t>
  </si>
  <si>
    <t>prodloužení robustní 1/2"x100</t>
  </si>
  <si>
    <t>TS 100-1 DN 15</t>
  </si>
  <si>
    <t>radiátorový ventil rohový ruční 1/2"</t>
  </si>
  <si>
    <t>těsnicí kroužek pro PE spojky 20mm</t>
  </si>
  <si>
    <t>kul.koh. MF pro plyn 5 MOP motýl VENUS 1/4"</t>
  </si>
  <si>
    <t>132 S CR</t>
  </si>
  <si>
    <t>spořič vody, vnější závit</t>
  </si>
  <si>
    <t>3087 92 MM</t>
  </si>
  <si>
    <t>připojovací modul-pěticestný 1"x92mm</t>
  </si>
  <si>
    <t>XX25042</t>
  </si>
  <si>
    <t>T-spojka MINI EPEC 6</t>
  </si>
  <si>
    <t>XX25050</t>
  </si>
  <si>
    <t>Y-spojka MINI EPYC 3</t>
  </si>
  <si>
    <t>XX25051</t>
  </si>
  <si>
    <t>Y-spojka MINI EPYC 4</t>
  </si>
  <si>
    <t>XX25052</t>
  </si>
  <si>
    <t>Y-spojka MINI EPYC 6</t>
  </si>
  <si>
    <t>sprchová nástěnná bat.150mm bez přísluš. GEOS</t>
  </si>
  <si>
    <t>FT DN 32</t>
  </si>
  <si>
    <t>pryžový kompenzátor závitový PN16 1"1/4</t>
  </si>
  <si>
    <t>FT DN 40</t>
  </si>
  <si>
    <t>TOF PUSH 71 DN 25</t>
  </si>
  <si>
    <t>těsnicí kroužek pro PE spojky 25mm</t>
  </si>
  <si>
    <t>TOF PUSH 71 DN 32</t>
  </si>
  <si>
    <t>těsnicí kroužek pro PE spojky 32mm</t>
  </si>
  <si>
    <t>třmen DN15 M6 25mm</t>
  </si>
  <si>
    <t>XX23704</t>
  </si>
  <si>
    <t>spojka panelová EPM 12x12</t>
  </si>
  <si>
    <t>R 00716</t>
  </si>
  <si>
    <t xml:space="preserve">umyvadlový stojánkový časový směšovací ventil MINIMAGIC
</t>
  </si>
  <si>
    <t>matka redukovaná mosazná pro vlnovcové trubky  DN12x3/4"</t>
  </si>
  <si>
    <t>R 00730</t>
  </si>
  <si>
    <t>splachovač časový nástěnný pro pisoáry MINIMAGIC</t>
  </si>
  <si>
    <t>Sleva za platbu 4%</t>
  </si>
  <si>
    <t>Sleva za B2B 2%</t>
  </si>
  <si>
    <t>antivibrační hadice 40x30mm SM11/4x11/4 100cm</t>
  </si>
  <si>
    <t>manometry a teploměry</t>
  </si>
  <si>
    <t>vícevrstvé trubky</t>
  </si>
  <si>
    <t>lisovací tvarovky pro VT</t>
  </si>
  <si>
    <t>78.205LL CR</t>
  </si>
  <si>
    <t>480 3B DN 15</t>
  </si>
  <si>
    <t>ventil pojistný MF SUNSHINE 1/2"x3,0 bar</t>
  </si>
  <si>
    <t>480 4B DN 15</t>
  </si>
  <si>
    <t>ventil pojistný MF SUNSHINE 1/2"x4,0 bar</t>
  </si>
  <si>
    <t>487 3BAR DN 15</t>
  </si>
  <si>
    <t>86.250 CR</t>
  </si>
  <si>
    <t>umyvadlová stojánková bat. s 5/4 výp.s otočnym ramínkem OVO</t>
  </si>
  <si>
    <t>5515 1/2X1/4</t>
  </si>
  <si>
    <t>redukce 1/2"x1/4"</t>
  </si>
  <si>
    <t>60/5</t>
  </si>
  <si>
    <t>GMDM-I/SV 6/4"</t>
  </si>
  <si>
    <t>vodoměr domovní indukční, suchoběžný, stud.voda 1"1/2</t>
  </si>
  <si>
    <t>GMDM-I/TV 1"</t>
  </si>
  <si>
    <t>TOF PUSH 87 DN 63</t>
  </si>
  <si>
    <t>spojka pro PE trubky-koleno 90-vnější 63x2"</t>
  </si>
  <si>
    <t>TOF PUSH 90 DN 20</t>
  </si>
  <si>
    <t>spojka pro PE trubky-přímá-vnější 20x1/2"</t>
  </si>
  <si>
    <t>TOF PUSH 90 DN 25</t>
  </si>
  <si>
    <t>spojka pro PE trubky-přímá-vnější 25x3/4"</t>
  </si>
  <si>
    <t>PPR 015020</t>
  </si>
  <si>
    <t>pasta pro pájku CUP 4933 S-Sn97Cu3, balení 100 g</t>
  </si>
  <si>
    <t>CUP 4944-1</t>
  </si>
  <si>
    <t>pasta pro pájku CUP 4934 S-Sn97Ag3, balení 100 g</t>
  </si>
  <si>
    <t>123 DN 15</t>
  </si>
  <si>
    <t>ventil odvzdušňovací automatický spodní 1/2", prostorově úsporný</t>
  </si>
  <si>
    <t>125 DN 15</t>
  </si>
  <si>
    <t>ventil odvzdušňovací automatický boční  1/2", prostorově úsporný</t>
  </si>
  <si>
    <t>127 DN 15</t>
  </si>
  <si>
    <t>ventil odvzdušňovací automatický boční  1/2", prostorově úsporný, otočný</t>
  </si>
  <si>
    <t>GA 726 CR</t>
  </si>
  <si>
    <t>výtok hranatý s růžicí pro napojení sprch.hadice chrom</t>
  </si>
  <si>
    <t>GA 727 CR</t>
  </si>
  <si>
    <t>výtok kulatý s růžicí pro napojení sprch.hadice chrom</t>
  </si>
  <si>
    <t>GA 729 CR</t>
  </si>
  <si>
    <t>držák sprchový s napojením sprch.hadice mosazný, chrom</t>
  </si>
  <si>
    <t>GA 729 N</t>
  </si>
  <si>
    <t>držák sprchový s napojením sprch.hadice mosazný, černý</t>
  </si>
  <si>
    <t>STY-550</t>
  </si>
  <si>
    <t>WC sedátko DUNA - soft-close s nerezovými panty</t>
  </si>
  <si>
    <t>STY-550-1</t>
  </si>
  <si>
    <t xml:space="preserve">WC sedátko TISZA s nerezovými panty </t>
  </si>
  <si>
    <t>termomanometr průmyslový spodní 80mm,0-120C,1/4"x1/2"</t>
  </si>
  <si>
    <t>kul.koh. FF plnoprůtokový s ucpávkou PN 16 páka 1/2"</t>
  </si>
  <si>
    <t>146 DN 25</t>
  </si>
  <si>
    <t>1464 DN 32</t>
  </si>
  <si>
    <t>výpusť umyvadlová (dřezová) se zátkou 1"1/4</t>
  </si>
  <si>
    <t>koleno vnější závit EPL 3/8"x10</t>
  </si>
  <si>
    <t>XX23215</t>
  </si>
  <si>
    <t>234</t>
  </si>
  <si>
    <t>připojovací excentr 10 mm 1/2"x3/4" (ks)</t>
  </si>
  <si>
    <t>T kus FMF 1/2"</t>
  </si>
  <si>
    <t>TOF LINK 137 DN 20</t>
  </si>
  <si>
    <t>T kus FMF 3/4"</t>
  </si>
  <si>
    <t>koleno vnější závit EPL 1/2"x10</t>
  </si>
  <si>
    <t>XX23216</t>
  </si>
  <si>
    <t>koleno vnější závit EPL 1/4"x12</t>
  </si>
  <si>
    <t>XX23217</t>
  </si>
  <si>
    <t>koleno vnější závit EPL 3/8"x12</t>
  </si>
  <si>
    <t>umyvadlová stojánková bat.bez výp.GEOS BEST DESIGN</t>
  </si>
  <si>
    <t>A 112</t>
  </si>
  <si>
    <t>teploměr ECOSYSTEM, ECOSAN</t>
  </si>
  <si>
    <t>A 2500</t>
  </si>
  <si>
    <t>spojka vnější závit MINI EPCC M5x4</t>
  </si>
  <si>
    <t>koleno vnější závit MPL 1/4"x10</t>
  </si>
  <si>
    <t>XX24213</t>
  </si>
  <si>
    <t>koleno vnější závit MPL 3/8"x10</t>
  </si>
  <si>
    <t>XX23218</t>
  </si>
  <si>
    <t>XX23094</t>
  </si>
  <si>
    <t>Y-spojka nástrčná EPYJ 12</t>
  </si>
  <si>
    <t>XX23095</t>
  </si>
  <si>
    <t>Y-spojka nástrčná EPWJ 6-4</t>
  </si>
  <si>
    <t>XX23096</t>
  </si>
  <si>
    <t>Y-spojka nástrčná EPWJ 8-6</t>
  </si>
  <si>
    <t>R 596 283</t>
  </si>
  <si>
    <t>XX23097</t>
  </si>
  <si>
    <t>Y-spojka nástrčná EPWJ 10-8</t>
  </si>
  <si>
    <t>XX23098</t>
  </si>
  <si>
    <t>Y-spojka nástrčná EPWJ 12-10</t>
  </si>
  <si>
    <t>4212 DN 20</t>
  </si>
  <si>
    <t>kul.koh. FF pro plyn 5 MOP motýl ATHENA 3/4"</t>
  </si>
  <si>
    <t>4212 DN 25</t>
  </si>
  <si>
    <t>kul.koh. FF pro plyn 5 MOP motýl ATHENA 1"</t>
  </si>
  <si>
    <t>4213 DN 15</t>
  </si>
  <si>
    <t>kul.koh. MF pro plyn 5 MOP motýl ATHENA 1/2"</t>
  </si>
  <si>
    <t>100  100 CM</t>
  </si>
  <si>
    <t>146 DN 15</t>
  </si>
  <si>
    <t>100   80 CM</t>
  </si>
  <si>
    <t>5525 3/4X1</t>
  </si>
  <si>
    <t>5525 3/8X1/2</t>
  </si>
  <si>
    <t>5528 1X5/4</t>
  </si>
  <si>
    <t>koleno MF 2"</t>
  </si>
  <si>
    <t>TOF LINK 92 DN 8</t>
  </si>
  <si>
    <t>koleno MF 1/4"</t>
  </si>
  <si>
    <t>TOF LINK 93 DN 15</t>
  </si>
  <si>
    <t>koleno ŠŠ 1/2"</t>
  </si>
  <si>
    <t>TOF PUSH 71 DN 40</t>
  </si>
  <si>
    <t>těsnicí kroužek pro PE spojky 40mm</t>
  </si>
  <si>
    <t>TOF PUSH 82 DN 50</t>
  </si>
  <si>
    <t>spojka pro PE trubky-přímá 50x50</t>
  </si>
  <si>
    <t>radiátorový ventil přímý ruční  1/2"x16</t>
  </si>
  <si>
    <t>CF 5001 28</t>
  </si>
  <si>
    <t>oblouk měděný 90 F-M 28</t>
  </si>
  <si>
    <t>CF 5092 42</t>
  </si>
  <si>
    <t>koleno měděné 90 F-M 42</t>
  </si>
  <si>
    <t>STY-H-100</t>
  </si>
  <si>
    <t xml:space="preserve">podlahový žlab STYRON rovný 1000 mm
</t>
  </si>
  <si>
    <t>SDOGAS R DN12X3/4</t>
  </si>
  <si>
    <t>SDOGAS R DN15X1</t>
  </si>
  <si>
    <t>oblouk měděný 90 F-F 15</t>
  </si>
  <si>
    <t>CF 5002 18</t>
  </si>
  <si>
    <t>oblouk měděný 90 F-F 18</t>
  </si>
  <si>
    <t>CF 5002 22</t>
  </si>
  <si>
    <t>oblouk měděný 90 F-F 22</t>
  </si>
  <si>
    <t>CF 5002 42</t>
  </si>
  <si>
    <t>oblouk měděný 90 F-F 42</t>
  </si>
  <si>
    <t>CF 5002 54</t>
  </si>
  <si>
    <t>oblouk měděný 90 F-F 54</t>
  </si>
  <si>
    <t>HSV DN19/30</t>
  </si>
  <si>
    <t>hydrant vestavba s tvarově stálou hadicí DN19,plná dvířka,30,červený</t>
  </si>
  <si>
    <t>HSV DN19/30 BI</t>
  </si>
  <si>
    <t>PP 601    CR</t>
  </si>
  <si>
    <t>ramínko výtokové 180 mm</t>
  </si>
  <si>
    <t>BPC 44 S DN15</t>
  </si>
  <si>
    <t>GB 8800 CR</t>
  </si>
  <si>
    <t>sprchová nástěnná bat.150mm bez přísluš.GEOS BEST DESIGN</t>
  </si>
  <si>
    <t>GB 8801 CR</t>
  </si>
  <si>
    <t>sprchová nástěnná bat.100mm bez přísluš.GEOS BEST DESIGN</t>
  </si>
  <si>
    <t>vložka závitová s osazenim 1"1/4x1"1/2</t>
  </si>
  <si>
    <t>antivibrační hadice 26x16mm SM 3/4x3/4 30cm</t>
  </si>
  <si>
    <t>240-S</t>
  </si>
  <si>
    <t>0805B DN 15</t>
  </si>
  <si>
    <t>kul.koh. MF plnoprůtokový PN 40 páka ASTER ACS 1/2"</t>
  </si>
  <si>
    <t>0805B DN 20</t>
  </si>
  <si>
    <t>XX23263</t>
  </si>
  <si>
    <t>otočná spojka  EPHF M5x6</t>
  </si>
  <si>
    <t>XX23264</t>
  </si>
  <si>
    <t>otočná spojka  EPHF 1/8"x6</t>
  </si>
  <si>
    <t>kul.koh. MF plnoprůtokový PN 40 páka ASTER ACS 1"1/4</t>
  </si>
  <si>
    <t>0805B DN 40</t>
  </si>
  <si>
    <t>0805B DN 50</t>
  </si>
  <si>
    <t>XX23409</t>
  </si>
  <si>
    <t>Y-spojka vnější závit EPX 1/4"x8x8</t>
  </si>
  <si>
    <t>XX23410</t>
  </si>
  <si>
    <t>Y-spojka vnější závit EPX 3/8"x8x8</t>
  </si>
  <si>
    <t>XX23411</t>
  </si>
  <si>
    <t>Y-spojka vnější závit EPX 1/2"x8x8</t>
  </si>
  <si>
    <t>XX23412</t>
  </si>
  <si>
    <t>XX23246</t>
  </si>
  <si>
    <t>XX23248</t>
  </si>
  <si>
    <t>koleno vnitřní závit EPLF 1/2"x12</t>
  </si>
  <si>
    <t>PP 185    CR</t>
  </si>
  <si>
    <t>držák sprchový kloubový ABS s nerezovou růžicí tisícihran</t>
  </si>
  <si>
    <t>XX23548</t>
  </si>
  <si>
    <t>škrticí ventil rohový vstupní ESL B 1/2"X12</t>
  </si>
  <si>
    <t>101/1 OR</t>
  </si>
  <si>
    <t>440 DN 10</t>
  </si>
  <si>
    <t>15 SM/B DN 25</t>
  </si>
  <si>
    <t>kul.koh. MF plnoprůtokový s ucpávkou PN 16 páka 1"</t>
  </si>
  <si>
    <t>15 SM/B DN 32</t>
  </si>
  <si>
    <t>pájecí bronzové tvarovky</t>
  </si>
  <si>
    <t>pájky, pasty a příslušenství</t>
  </si>
  <si>
    <t xml:space="preserve">potrubní systém PPR </t>
  </si>
  <si>
    <t>radiátorové ventily</t>
  </si>
  <si>
    <t>pojistné ventily</t>
  </si>
  <si>
    <t>sprchová nástěnná bat. bez přísluš.s keram disky LIBERTY</t>
  </si>
  <si>
    <t>17.570 CR</t>
  </si>
  <si>
    <t>dřezová stojánková bat.s vertikál.ram.s keram.disky LIBERTY</t>
  </si>
  <si>
    <t>17.572 CR</t>
  </si>
  <si>
    <t>dřezová stojánková bat.s vetikál.ram.s keram.disky LIBERTY</t>
  </si>
  <si>
    <t>121    DN 15</t>
  </si>
  <si>
    <t>ventil odvzdušňovací automatický spodní 1/2"</t>
  </si>
  <si>
    <t>1306</t>
  </si>
  <si>
    <t xml:space="preserve">termostatický univerzální směšovač se šroubením 1/2"
</t>
  </si>
  <si>
    <t>R 00383</t>
  </si>
  <si>
    <t>termostatický univerzální směšovač s vnějšími závity 1"</t>
  </si>
  <si>
    <t>R 00400 DN 20</t>
  </si>
  <si>
    <t>R 731</t>
  </si>
  <si>
    <t>splachovač časový nástěnný pro WC bez trubice</t>
  </si>
  <si>
    <t>XU UM60408120</t>
  </si>
  <si>
    <t>um.upev. M8x120 přes zeď</t>
  </si>
  <si>
    <t>nerezové umývátko s časovým výtokovým ventilem bez ramínka</t>
  </si>
  <si>
    <t>XU HM80410660</t>
  </si>
  <si>
    <t>hmoždinka natl. N6x60</t>
  </si>
  <si>
    <t>XU MA31400012</t>
  </si>
  <si>
    <t>matice M12</t>
  </si>
  <si>
    <t>XU VR80446101</t>
  </si>
  <si>
    <t>vrut nasuvny M6x40</t>
  </si>
  <si>
    <t>kul.koh. plnoprůt. s vypouštěním PN 16 1/2"</t>
  </si>
  <si>
    <t>3204 DN 15</t>
  </si>
  <si>
    <t>kříž 1/2"</t>
  </si>
  <si>
    <t>3204 DN 20</t>
  </si>
  <si>
    <t>kříž 3/4"</t>
  </si>
  <si>
    <t>3204 DN 25</t>
  </si>
  <si>
    <t>kříž 1"</t>
  </si>
  <si>
    <t>3207 B</t>
  </si>
  <si>
    <t>víčko 3/4"</t>
  </si>
  <si>
    <t>TOF LINK 300 DN 25</t>
  </si>
  <si>
    <t>víčko 1"</t>
  </si>
  <si>
    <t>TOF LINK 300 DN 32</t>
  </si>
  <si>
    <t>víčko 1"1/4</t>
  </si>
  <si>
    <t>TOF LINK 300 DN 40</t>
  </si>
  <si>
    <t>víčko 1"1/2</t>
  </si>
  <si>
    <t>TOF LINK 300 DN 50</t>
  </si>
  <si>
    <t>víčko 2"</t>
  </si>
  <si>
    <t>TOF LINK 300 DN 65</t>
  </si>
  <si>
    <t>víčko 2"1/2</t>
  </si>
  <si>
    <t>TOF LINK 300 DN 8</t>
  </si>
  <si>
    <t>víčko 1/4"</t>
  </si>
  <si>
    <t>TOF LINK 241 1/2X5/4</t>
  </si>
  <si>
    <t xml:space="preserve">redukce 1/2"x5/4
</t>
  </si>
  <si>
    <t>TOF LINK 70 3/4X150</t>
  </si>
  <si>
    <t>TOF LINK 290 DN 5</t>
  </si>
  <si>
    <t>zátka 1/8"</t>
  </si>
  <si>
    <t>TOF LINK 290 DN 50</t>
  </si>
  <si>
    <t>zátka 2"</t>
  </si>
  <si>
    <t>XU TR22400032</t>
  </si>
  <si>
    <t>třmen DN32 M8 45mm</t>
  </si>
  <si>
    <t>TOF LINK 290 DN 8</t>
  </si>
  <si>
    <t>zátka 1/4"</t>
  </si>
  <si>
    <t>TOF LINK 300 DN 10</t>
  </si>
  <si>
    <t>víčko 3/8"</t>
  </si>
  <si>
    <t>TOF LINK 300 DN 15</t>
  </si>
  <si>
    <t>víčko 1/2"</t>
  </si>
  <si>
    <t>TOF LINK 300 DN 20</t>
  </si>
  <si>
    <t>PPR 133232</t>
  </si>
  <si>
    <t>PPR 182552</t>
  </si>
  <si>
    <t>T kus redukovaný 25x25x20</t>
  </si>
  <si>
    <t>PPR 183220</t>
  </si>
  <si>
    <t>T kus redukovaný 32x20x32</t>
  </si>
  <si>
    <t>PPR 183225</t>
  </si>
  <si>
    <t>T kus redukovaný 32x25x32</t>
  </si>
  <si>
    <t>BPC 44 S DN50</t>
  </si>
  <si>
    <t>sítko k filtru 44 2"</t>
  </si>
  <si>
    <t>BPC 44 S DN65</t>
  </si>
  <si>
    <t>sítko k filtru 44 2"1/2</t>
  </si>
  <si>
    <t>BF 4243G 22X3/4</t>
  </si>
  <si>
    <t xml:space="preserve">vsuvka bronzová s vnějším závitem M-MG 22x3/4
</t>
  </si>
  <si>
    <t>BF 4243G 28X1</t>
  </si>
  <si>
    <t xml:space="preserve">vsuvka bronzová s vnějším závitem M-MG 28x1
</t>
  </si>
  <si>
    <t>termostatický solární směšovač 3/4"</t>
  </si>
  <si>
    <t>koleno 90 s vnitřním závitem F-FG 22x3/4</t>
  </si>
  <si>
    <t>BP 8090 28X1</t>
  </si>
  <si>
    <t>BP 8090 15X3/4</t>
  </si>
  <si>
    <t>koleno 90 s vnitřním závitem F-FG 15x3/4</t>
  </si>
  <si>
    <t>BP 8243 35X5/4</t>
  </si>
  <si>
    <t>nátrubek s vnějším závitemF-MG 35x5/4</t>
  </si>
  <si>
    <t>BP 8270 15X1/2</t>
  </si>
  <si>
    <t>nátrubek s vnitřním závitemF-FG 15x1/2</t>
  </si>
  <si>
    <t>SAN SLP09K</t>
  </si>
  <si>
    <t xml:space="preserve">automatický nástěnný splachovač pisoáru s elektronikou ALS, 9V
</t>
  </si>
  <si>
    <t>hadice pro oplachovou soupravu R 840007/BIS délka 110 cm</t>
  </si>
  <si>
    <t>TOF LINK 241 5/4X6/4</t>
  </si>
  <si>
    <t>EM 420 200-400 MM</t>
  </si>
  <si>
    <t>hadice přip.pro plyn EMIPIU CORTO SM1/2x1/2 200-400 mm</t>
  </si>
  <si>
    <t>GB 10495 CR</t>
  </si>
  <si>
    <t>BP 8130 15X1/2X15</t>
  </si>
  <si>
    <t>T kus s vnitřním závitem F-FG-F 15x1/2x15</t>
  </si>
  <si>
    <t>otočná spojka  EPHF 1/2"x8</t>
  </si>
  <si>
    <t>XX23272</t>
  </si>
  <si>
    <t>otočná spojka  EPHF 1/8"x10</t>
  </si>
  <si>
    <t>XX23273</t>
  </si>
  <si>
    <t>otočná spojka  EPHF 1/4"x10</t>
  </si>
  <si>
    <t>XX23274</t>
  </si>
  <si>
    <t>otočná spojka  EPHF 3/8"x10</t>
  </si>
  <si>
    <t>XX23275</t>
  </si>
  <si>
    <t>PG 006 SATIN</t>
  </si>
  <si>
    <t>XX23304</t>
  </si>
  <si>
    <t>18 C DN 32</t>
  </si>
  <si>
    <t>hadicová výustka s převlečnou matkou 1"1/4x25</t>
  </si>
  <si>
    <t>XX23307</t>
  </si>
  <si>
    <t>T-spojka vnější závit EPB 6x1/2"x6</t>
  </si>
  <si>
    <t>kul.koh. plnoprůt.,s ucpávkou,odmaštěný PN40/100 TOTAL 1"</t>
  </si>
  <si>
    <t>0101 DN 32</t>
  </si>
  <si>
    <t>kul.koh. plnoprůt.,s ucpávkou,odmaštěný PN40/100 TOTAL 1"1/4</t>
  </si>
  <si>
    <t>XX23852</t>
  </si>
  <si>
    <t>hadice PU spirálová  12/8-6m-EUC modrá</t>
  </si>
  <si>
    <t>XX23853</t>
  </si>
  <si>
    <t>hadice PU spirálová  12/8-8m-EUC modrá</t>
  </si>
  <si>
    <t>XX23160</t>
  </si>
  <si>
    <t>redukce EPGJ 6-4</t>
  </si>
  <si>
    <t>XX23161</t>
  </si>
  <si>
    <t>XX23220</t>
  </si>
  <si>
    <t>koleno vnější závit EPL 1/2"x16</t>
  </si>
  <si>
    <t>zpětná klapka k odzvdušňovacím ventilům 1/4"x1/2"</t>
  </si>
  <si>
    <t>XX23219</t>
  </si>
  <si>
    <t>koleno vnější závit EPL 3/8"x16</t>
  </si>
  <si>
    <t>XX23140</t>
  </si>
  <si>
    <t>spojka přímá vnitřní závit EPCF 3/8"x8</t>
  </si>
  <si>
    <t>XX23141</t>
  </si>
  <si>
    <t>spojka přímá vnitřní závit EPCF 1/2"x8</t>
  </si>
  <si>
    <t>1258 1/2-3/4</t>
  </si>
  <si>
    <t>růžice krycí univerzál.-dělená chrom 3/8" - 1/2"</t>
  </si>
  <si>
    <t>FP 5913 20X1/2"X20</t>
  </si>
  <si>
    <t>skříňka se zámkem na hasicí přístroj vodní,bílá</t>
  </si>
  <si>
    <t>SHPZ-2</t>
  </si>
  <si>
    <t>skříňka se zámkem na hasicí přístroj práškový 2 kg, červená</t>
  </si>
  <si>
    <t>CP 9001 15</t>
  </si>
  <si>
    <t>oblouk měděný 90 MF 15</t>
  </si>
  <si>
    <t>CP 9001 18</t>
  </si>
  <si>
    <t>106    50 CM</t>
  </si>
  <si>
    <t>106    60 CM</t>
  </si>
  <si>
    <t>163  50 CM</t>
  </si>
  <si>
    <t xml:space="preserve">ventil vypouštěcí-napouštecí rohový otočný PN10 1/2"
</t>
  </si>
  <si>
    <t>PP 78.910TH/T</t>
  </si>
  <si>
    <t>MCH 326 N</t>
  </si>
  <si>
    <t>podlahová vpusť boční nerezová DN 50, výška 95 mm</t>
  </si>
  <si>
    <t>MCH 326 P</t>
  </si>
  <si>
    <t>podlahová vpusť boční plastová DN 50, výška 95 mm</t>
  </si>
  <si>
    <t>MINIVAL</t>
  </si>
  <si>
    <t>těsnicí šňůra PTFE MINIVAL 100m</t>
  </si>
  <si>
    <t>OMP 171</t>
  </si>
  <si>
    <t>těsnění zátky CLICKER pro 530.360, 568.160,8568.160</t>
  </si>
  <si>
    <t>OMP 300</t>
  </si>
  <si>
    <t>vanová nástěnná bat.bez přísluš. GEOS BEST SMART</t>
  </si>
  <si>
    <t>BP 8092 18X3/4</t>
  </si>
  <si>
    <t>koleno 90 s vnějším závitemF-MG 18x3/4</t>
  </si>
  <si>
    <t>BP 8092 22X3/4</t>
  </si>
  <si>
    <t>koleno 90 s vnějším závitemF-MG 22x3/4</t>
  </si>
  <si>
    <t>GB 10800 CR</t>
  </si>
  <si>
    <t>BP 8130 22X3/4X22</t>
  </si>
  <si>
    <t>T kus s vnitřním závitem F-FG-F 22x3/4x22</t>
  </si>
  <si>
    <t>GL ZNACKA GL9900</t>
  </si>
  <si>
    <t>značka studená/teplá GL9900</t>
  </si>
  <si>
    <t>GL 8500 CR</t>
  </si>
  <si>
    <t>umyvadlová stojánková bat.nízkotlak.</t>
  </si>
  <si>
    <t>CF 5301 22</t>
  </si>
  <si>
    <t>víčko měděné F 22</t>
  </si>
  <si>
    <t>CF 5301 28</t>
  </si>
  <si>
    <t>víčko měděné F 28</t>
  </si>
  <si>
    <t>CF 5301 35</t>
  </si>
  <si>
    <t>víčko měděné F 35</t>
  </si>
  <si>
    <t>dřezová nástěnná bat.s připoj.trub.nízkotlak.        (0904)</t>
  </si>
  <si>
    <t>GL 9705 CR 20CM</t>
  </si>
  <si>
    <t>vanová nástěnná bat.s přísluš.nízkotlak., ram. 20 cm</t>
  </si>
  <si>
    <t>PPR 016316</t>
  </si>
  <si>
    <t>GL TRUBICKY</t>
  </si>
  <si>
    <t>Ceník 2026 - členění kapitol</t>
  </si>
  <si>
    <t>prodlužovací spojka 3/8"x100</t>
  </si>
  <si>
    <t>TOF LINK 70 3/8X150</t>
  </si>
  <si>
    <t>prodlužovací spojka 3/8"x150</t>
  </si>
  <si>
    <t>automatická umyvadlová baterie s horní regulací 12 V</t>
  </si>
  <si>
    <t>AZP AUM 21.B</t>
  </si>
  <si>
    <t>prodloužení robustní 1"x10</t>
  </si>
  <si>
    <t>DG přechodka přímá,vnitřní závit 25x1/2</t>
  </si>
  <si>
    <t>PPR 302534</t>
  </si>
  <si>
    <t>DG přechodka přímá,vnitřní závit 25x3/4</t>
  </si>
  <si>
    <t>IDP 251225  5"</t>
  </si>
  <si>
    <t>nádržka pro FL252</t>
  </si>
  <si>
    <t>IDP 251232 10"</t>
  </si>
  <si>
    <t>nádržka pro FL251</t>
  </si>
  <si>
    <t>IDP 251220</t>
  </si>
  <si>
    <t>matka plastová pro FL253 a FL253P</t>
  </si>
  <si>
    <t>PP 53CC5813/4S25</t>
  </si>
  <si>
    <t>kuželka průtoku pro sérii LADY 89T.690</t>
  </si>
  <si>
    <t>PP 53CC956</t>
  </si>
  <si>
    <t>přepínač k 78T.691, 78T.689,80T.691,86T.691</t>
  </si>
  <si>
    <t>VTP 20/100</t>
  </si>
  <si>
    <t>vícevrstvá trubka z PE s vnitř.Al  vrstvou 20x2 role 100 m</t>
  </si>
  <si>
    <t>R 732/08</t>
  </si>
  <si>
    <t>splachovač časový podomítkový pro WC</t>
  </si>
  <si>
    <t>PP 53CC581ZD</t>
  </si>
  <si>
    <t>XU OB12102116</t>
  </si>
  <si>
    <t>objímka 2s M10 102-116 4</t>
  </si>
  <si>
    <t>XU OB12121127</t>
  </si>
  <si>
    <t>TOF LINK 270 DN 25</t>
  </si>
  <si>
    <t>TOF LINK 93 DN 20</t>
  </si>
  <si>
    <t>koleno ŠŠ 3/4"</t>
  </si>
  <si>
    <t>TOF PUSH 11 DN 20</t>
  </si>
  <si>
    <t>svěrný kroužek pro PE spojky 20mm</t>
  </si>
  <si>
    <t>TOF PUSH 11 DN 25</t>
  </si>
  <si>
    <t>svěrný kroužek pro PE spojky 63mm</t>
  </si>
  <si>
    <t>TOF PUSH 71 DN 20</t>
  </si>
  <si>
    <t>TOF PUSH 11 DN 32</t>
  </si>
  <si>
    <t>svěrný kroužek pro PE spojky 32mm</t>
  </si>
  <si>
    <t>TOF PUSH 11 DN 40</t>
  </si>
  <si>
    <t>svěrný kroužek pro PE spojky 40mm</t>
  </si>
  <si>
    <t>TOF PUSH 11 DN 50</t>
  </si>
  <si>
    <t>svěrný kroužek pro PE spojky 50mm</t>
  </si>
  <si>
    <t>TOF PUSH 11 DN 63</t>
  </si>
  <si>
    <t>TOF PUSH 71 DN 50</t>
  </si>
  <si>
    <t>těsnicí kroužek pro PE spojky 50mm</t>
  </si>
  <si>
    <t>TOF PUSH 71 DN 63</t>
  </si>
  <si>
    <t>KB 1018</t>
  </si>
  <si>
    <t>růžice krycí dělená pro Cu trubky bílá 18 mm</t>
  </si>
  <si>
    <t>KB 1022</t>
  </si>
  <si>
    <t>HP C25</t>
  </si>
  <si>
    <t>proudnice pro zploštělou hadici průměr 13mm</t>
  </si>
  <si>
    <t>automatická umyvadlová baterie s horní regulací bateriová 6 V</t>
  </si>
  <si>
    <t>GP 001/11069</t>
  </si>
  <si>
    <t>těsnění pod ramínko GS 5900 + 5901 - nová verze</t>
  </si>
  <si>
    <t>A 076</t>
  </si>
  <si>
    <t>držák sprchové tyče k R 075</t>
  </si>
  <si>
    <t>A 100/50</t>
  </si>
  <si>
    <t>TOF LINK 280 DN 50</t>
  </si>
  <si>
    <t>vsuvka 2"</t>
  </si>
  <si>
    <t>TOF LINK 280 DN 65</t>
  </si>
  <si>
    <t>vsuvka 2"1/2</t>
  </si>
  <si>
    <t>těsnicí a kluzný kroužek pro otočné ramínko GU4900,GU4901</t>
  </si>
  <si>
    <t>SD 1001 CR</t>
  </si>
  <si>
    <t>ovládací páka pro sérii GU</t>
  </si>
  <si>
    <t>SD 1002 CR</t>
  </si>
  <si>
    <t>XU OB15101210</t>
  </si>
  <si>
    <t>objímka nerez 2s M10 210-219</t>
  </si>
  <si>
    <t>XX23405</t>
  </si>
  <si>
    <t>Y-spojka vnější závit EPX 1/4"x6x6</t>
  </si>
  <si>
    <t>XX23447</t>
  </si>
  <si>
    <t>rozdělovač redukovaný EPKG 10-8</t>
  </si>
  <si>
    <t>XU TR22400040</t>
  </si>
  <si>
    <t>třmen DN40 M10 51mm</t>
  </si>
  <si>
    <t>XU TR22400050</t>
  </si>
  <si>
    <t>třmen DN50 M10 63 mm</t>
  </si>
  <si>
    <t>XU TR22400065</t>
  </si>
  <si>
    <t>třmen DN65 M12 80 mm</t>
  </si>
  <si>
    <t>XU TR22400080</t>
  </si>
  <si>
    <t>třmen DN 80 M12 94 mm</t>
  </si>
  <si>
    <t>XU TR22400100</t>
  </si>
  <si>
    <t>třmen DN100 M16 116 mm</t>
  </si>
  <si>
    <t>skříňka se zámkem na hasicí přístroj vodní,červená</t>
  </si>
  <si>
    <t>pájka S-Sn97Cu3 2 mm, civka 250 g</t>
  </si>
  <si>
    <t>uzavírací klapka mezipřírubová-ATLANTIS PN6/10/16 2"</t>
  </si>
  <si>
    <t>PPR 122020</t>
  </si>
  <si>
    <t>koleno I. 90° 20x20</t>
  </si>
  <si>
    <t>PPR 122525</t>
  </si>
  <si>
    <t>koleno I. 90° 25x25</t>
  </si>
  <si>
    <t>PPR 123232</t>
  </si>
  <si>
    <t>koleno I. 90° 32x32</t>
  </si>
  <si>
    <t>B 10A DN  80</t>
  </si>
  <si>
    <t>výrobky AZP-nerez</t>
  </si>
  <si>
    <t>baterie pro průtokové ohřívače</t>
  </si>
  <si>
    <t>PP-R systém</t>
  </si>
  <si>
    <t>sprchový program I.</t>
  </si>
  <si>
    <t>kulové kohouty s PPR připojením</t>
  </si>
  <si>
    <t>přírubové armatury voda</t>
  </si>
  <si>
    <t xml:space="preserve">automatická umyvadlová směšovací baterie s el.ALS, 6V
</t>
  </si>
  <si>
    <t>SAN SLU45</t>
  </si>
  <si>
    <t>vložka filtr.na mech.nečistoty vel.10" textil 20-25 mikr.</t>
  </si>
  <si>
    <t>FL259 1"</t>
  </si>
  <si>
    <t>FL260 10" 5 MIKR</t>
  </si>
  <si>
    <t>vložka filtr.na mech.nečistoty vel.10" textil 5 mikr.</t>
  </si>
  <si>
    <t>HSVS DN19/20 BI</t>
  </si>
  <si>
    <t>PPR 193232</t>
  </si>
  <si>
    <t>142 DN 25</t>
  </si>
  <si>
    <t>redukční ventil pístový se šroubením 1"</t>
  </si>
  <si>
    <t>226 DN 20</t>
  </si>
  <si>
    <t>redukční ventil membránovýFF 3/4"</t>
  </si>
  <si>
    <t>226 DN 25</t>
  </si>
  <si>
    <t>redukční ventil membránovýFF 1"</t>
  </si>
  <si>
    <t>226 DN 32</t>
  </si>
  <si>
    <t>226 M DN 15</t>
  </si>
  <si>
    <t>14 K DN 25</t>
  </si>
  <si>
    <t>kul.koh. vestavěný PN10/16 1"</t>
  </si>
  <si>
    <t>redukce napojení sifonu MF 1"1/4x1"1/2</t>
  </si>
  <si>
    <t>1359 6/4-5/4</t>
  </si>
  <si>
    <t>0804 DN 40</t>
  </si>
  <si>
    <t>kul.koh. FF plnoprůtokový PN 40 páka ASTER ACS 1"1/2</t>
  </si>
  <si>
    <t>0804B DN 8</t>
  </si>
  <si>
    <t>kul.koh. FF plnoprůtokový PN 40 páka ASTER ACS 1/4"</t>
  </si>
  <si>
    <t>0804 DN 10</t>
  </si>
  <si>
    <t>0804 DN 15</t>
  </si>
  <si>
    <t>0804 DN 20</t>
  </si>
  <si>
    <t>0804 DN 25</t>
  </si>
  <si>
    <t>1357 6/4-5/4</t>
  </si>
  <si>
    <t>objímka 1s M8 25-30 3/4</t>
  </si>
  <si>
    <t>PPR 663232</t>
  </si>
  <si>
    <t>dvojpříchytka se sponou 2x32</t>
  </si>
  <si>
    <t>kul.koh. FF plnoprůtokový PN 40 páka ASTER ACS 1"1/2"</t>
  </si>
  <si>
    <t>0804B DN 50</t>
  </si>
  <si>
    <t>166  80 CM</t>
  </si>
  <si>
    <t>antivibrační hadice 35x25mm SM 1x1 80cm s kolenem</t>
  </si>
  <si>
    <t>167 1"X6/4"</t>
  </si>
  <si>
    <t>manometr průmyslový spodní 55mm, 10 bar, 1/4", pouzdro kov</t>
  </si>
  <si>
    <t>opravný třmen pro ocelové trubky PN16 2"</t>
  </si>
  <si>
    <t>R 00700</t>
  </si>
  <si>
    <t>směšovací ventil pro 1 výt.misto pod um.</t>
  </si>
  <si>
    <t>R 00466</t>
  </si>
  <si>
    <t xml:space="preserve">Kapitola </t>
  </si>
  <si>
    <t xml:space="preserve">sprchový časový podomítkový výtokový ventil 
</t>
  </si>
  <si>
    <t>R 072</t>
  </si>
  <si>
    <t>připojovací trubička s krytkou pro R 730</t>
  </si>
  <si>
    <t>R 073 CR</t>
  </si>
  <si>
    <t>STY-110-40</t>
  </si>
  <si>
    <t>zátka pro odpady 110x40 mm</t>
  </si>
  <si>
    <t>STY-350</t>
  </si>
  <si>
    <t>výlevka plastová s piletou a přepadem</t>
  </si>
  <si>
    <t>TS 106-1 DN 15</t>
  </si>
  <si>
    <t>TS 107-1 DN 15</t>
  </si>
  <si>
    <t>radiátorový ventil přímý termostatický dvoureg. 3/8"</t>
  </si>
  <si>
    <t>XX23854</t>
  </si>
  <si>
    <t>hadice PU spirálová  12/8-10m-EUC modrá</t>
  </si>
  <si>
    <t>TS 110CDR-1 DN 20</t>
  </si>
  <si>
    <t xml:space="preserve">radiátorový ventil rohový termostatický dvoureg. 3/4"
</t>
  </si>
  <si>
    <t>R 2520</t>
  </si>
  <si>
    <t>ventil pedálový nástěnný směšovací s regulací průtoku</t>
  </si>
  <si>
    <t>R 284  DN 20</t>
  </si>
  <si>
    <t>směšovací termostat pro 6 vytok.mist 3/4"</t>
  </si>
  <si>
    <t>PPR 215040</t>
  </si>
  <si>
    <t>nátrubek redukovaný 50x40</t>
  </si>
  <si>
    <t>PPR 223220</t>
  </si>
  <si>
    <t>redukce 32x20</t>
  </si>
  <si>
    <t>PPR 223225</t>
  </si>
  <si>
    <t>redukce 32x25</t>
  </si>
  <si>
    <t>PPR 224020</t>
  </si>
  <si>
    <t>redukce 40x20</t>
  </si>
  <si>
    <t>záslepka na trubku 110</t>
  </si>
  <si>
    <t>PPR 232000</t>
  </si>
  <si>
    <t>záslepka na trubku 20</t>
  </si>
  <si>
    <t>PPR 232500</t>
  </si>
  <si>
    <t>záslepka na trubku 25</t>
  </si>
  <si>
    <t>PPR 233200</t>
  </si>
  <si>
    <t>záslepka na trubku 32</t>
  </si>
  <si>
    <t>TS 115CDR-1 DN 10</t>
  </si>
  <si>
    <t>TS 115CDR-1 DN 15</t>
  </si>
  <si>
    <t>TS 116 BI</t>
  </si>
  <si>
    <t>PPR 224025</t>
  </si>
  <si>
    <t>redukce 40x25</t>
  </si>
  <si>
    <t>PPR 224032</t>
  </si>
  <si>
    <t>redukce 40x32</t>
  </si>
  <si>
    <t>PPR 225032</t>
  </si>
  <si>
    <t>redukce 50x32</t>
  </si>
  <si>
    <t>PPR 225040</t>
  </si>
  <si>
    <t>redukce 50x40</t>
  </si>
  <si>
    <t>PPR 226332</t>
  </si>
  <si>
    <t>redukce 63x32</t>
  </si>
  <si>
    <t>PPR 226340</t>
  </si>
  <si>
    <t>redukce 63x40</t>
  </si>
  <si>
    <t>TOF LINK 130 DN 50</t>
  </si>
  <si>
    <t>T kus 2"</t>
  </si>
  <si>
    <t>TOF LINK 130 DN 8</t>
  </si>
  <si>
    <t>redukce 63x50</t>
  </si>
  <si>
    <t>T kus s vnitřním závitem F-FG-F 18x1/2x18</t>
  </si>
  <si>
    <t>BP 8130 22X1/2X22</t>
  </si>
  <si>
    <t>T kus s vnitřním závitem F-FG-F 22x1/2x22</t>
  </si>
  <si>
    <t>umyvadlová stojánková vysoká bez výpusti GEOS BEST SMART</t>
  </si>
  <si>
    <t>umyvadlová stojánková bez výpusti GEOS BEST SMART</t>
  </si>
  <si>
    <t>GB 10495S CR</t>
  </si>
  <si>
    <t>GB 10550 CR</t>
  </si>
  <si>
    <t>bidetová stojánková bez výpusti GEOS BEST SMART</t>
  </si>
  <si>
    <t>CUP 4934.3</t>
  </si>
  <si>
    <t>pájka S-Sn97Ag3 3 mm, civka 250 g</t>
  </si>
  <si>
    <t>CUP 4943</t>
  </si>
  <si>
    <t>pasta pro pájku CUP 4933 S-Sn97Cu3, balení 250 g</t>
  </si>
  <si>
    <t>BP 8090 22X1/2</t>
  </si>
  <si>
    <t>koleno 90 s vnitřním závitem F-FG 22x1/2</t>
  </si>
  <si>
    <t>oblouk měděný 90 F-M 22</t>
  </si>
  <si>
    <t>vodoměr bytový 110 mm,stud.voda,osmimístný,mag.ochrana 1/2"</t>
  </si>
  <si>
    <t>CP O-RING 22</t>
  </si>
  <si>
    <t>106   120 CM</t>
  </si>
  <si>
    <t>18 C DN 20</t>
  </si>
  <si>
    <t>hadicová výustka s převlečnou matkou 1"x20</t>
  </si>
  <si>
    <t>oliva k rohovému kohoutu 362 L</t>
  </si>
  <si>
    <t>PB 550</t>
  </si>
  <si>
    <t>oliva k rohovému kohoutu 550</t>
  </si>
  <si>
    <t>PB 555</t>
  </si>
  <si>
    <t>oliva k rohovému kohoutu 555</t>
  </si>
  <si>
    <t>GSR 5/4"</t>
  </si>
  <si>
    <t>spojka pro PE trubky-T 50x50x50</t>
  </si>
  <si>
    <t>TOF PUSH 96 DN 63</t>
  </si>
  <si>
    <t>spojka pro PE trubky-T 63x63x63</t>
  </si>
  <si>
    <t>XU SP90102540</t>
  </si>
  <si>
    <t>spona hadicova 9 mm  25-40 - nerez W2</t>
  </si>
  <si>
    <t>XU SP90103250</t>
  </si>
  <si>
    <t>spona hadicova 9 mm  32-50 - nerez W2</t>
  </si>
  <si>
    <t>XU SR21008050</t>
  </si>
  <si>
    <t>šroub K M8x50</t>
  </si>
  <si>
    <t>přechodka plastová s převlečnou matkou 20x1/2</t>
  </si>
  <si>
    <t>PPR 542034</t>
  </si>
  <si>
    <t>přechodka plastová s převlečnou matkou 20x3/4</t>
  </si>
  <si>
    <t>TOF PUSH 97 DN 32</t>
  </si>
  <si>
    <t>spojka pro PE trubky-T-vnitřní 32x1"x32</t>
  </si>
  <si>
    <t>T-spojka redukovaná EPEW 6x8x6</t>
  </si>
  <si>
    <t>XU SR21008060</t>
  </si>
  <si>
    <t>šroub K M8x60</t>
  </si>
  <si>
    <t>XU NO31384020</t>
  </si>
  <si>
    <t>nosník 38/40 x 2m</t>
  </si>
  <si>
    <t>104/1 CR</t>
  </si>
  <si>
    <t>perlátor bidetový 24x1</t>
  </si>
  <si>
    <t>TFG12RX10</t>
  </si>
  <si>
    <t>koleno vnější závit EPL 1/4"x4</t>
  </si>
  <si>
    <t>XX23203</t>
  </si>
  <si>
    <t>koleno vnější závit EPL M5x6</t>
  </si>
  <si>
    <t>3109 1X25</t>
  </si>
  <si>
    <t>3109 1/2X10</t>
  </si>
  <si>
    <t>3109 1/2X15</t>
  </si>
  <si>
    <t>3109 1/2X18</t>
  </si>
  <si>
    <t>3109 2X50</t>
  </si>
  <si>
    <t>148 5/4" CR</t>
  </si>
  <si>
    <t xml:space="preserve"> sifon umyvadlový mosazný 1"1/4x32</t>
  </si>
  <si>
    <t>těsnicí tmel závity IDROFILET 75ml</t>
  </si>
  <si>
    <t>2400  4 BAR</t>
  </si>
  <si>
    <t>manometr průmyslový spodní 63mm,4 bar, 1/4"</t>
  </si>
  <si>
    <t>15/B DN  15</t>
  </si>
  <si>
    <t>vsuvka mosazná pro vlnovcové trubky  1"1/4</t>
  </si>
  <si>
    <t>5005 DN 10</t>
  </si>
  <si>
    <t>sifon umyvadlový z PVC 1"1/2x40</t>
  </si>
  <si>
    <t>XU TR22400010</t>
  </si>
  <si>
    <t>třmen DN10 M6 20mm</t>
  </si>
  <si>
    <t>XU TR22400015</t>
  </si>
  <si>
    <t>XX24214</t>
  </si>
  <si>
    <t>koleno vnější závit MPL 1/2"x10</t>
  </si>
  <si>
    <t>XX25000</t>
  </si>
  <si>
    <t>spojka přímá MINI EPUC 3</t>
  </si>
  <si>
    <t>2650</t>
  </si>
  <si>
    <t>TOF PUSH 86 DN 20</t>
  </si>
  <si>
    <t>spojka pro PE trubky-koleno 90-vnitřní 20x1/2"</t>
  </si>
  <si>
    <t>TOF PUSH 86 DN 25</t>
  </si>
  <si>
    <t>spojka pro PE trubky-koleno 90-vnitřní 25x3/4"</t>
  </si>
  <si>
    <t>TOF LINK 529 3/4X10</t>
  </si>
  <si>
    <t>prodloužení robustní 3/4"x10</t>
  </si>
  <si>
    <t>TOF LINK 529 3/4X100</t>
  </si>
  <si>
    <t>prodloužení robustní 3/4"x100</t>
  </si>
  <si>
    <t>trubka PN16 S3,2 20x2,8</t>
  </si>
  <si>
    <t>prodloužení robustní 3/4"x80</t>
  </si>
  <si>
    <t>TOF LINK 529 3/4X20</t>
  </si>
  <si>
    <t>prodloužení robustní 3/4"x20</t>
  </si>
  <si>
    <t>TOF LINK 529 3/4X30</t>
  </si>
  <si>
    <t>spojka dvou hadic 25 mm</t>
  </si>
  <si>
    <t>AQ 9432</t>
  </si>
  <si>
    <t>spojka dvou hadic 32 mm</t>
  </si>
  <si>
    <t>AQ 4534</t>
  </si>
  <si>
    <t>rozdvojka pro bajonetové komponenty a šroubení F3/4"xM3/4"xM3/4"</t>
  </si>
  <si>
    <t>AQ 3112</t>
  </si>
  <si>
    <t>adaptér mosazný pro rychlospojku s vnitřním závitem 1/2"</t>
  </si>
  <si>
    <t>AQ 3134</t>
  </si>
  <si>
    <t>adaptér mosazný pro rychlospojku s vnitřním závitem 3/4"</t>
  </si>
  <si>
    <t>AQ 3101</t>
  </si>
  <si>
    <t>adaptér mosazný pro rychlospojku s vnitřním závitem 1"</t>
  </si>
  <si>
    <t>AQ 3212</t>
  </si>
  <si>
    <t>adaptér mosazný pro rychlospojku s vnějším závitem 1/2"</t>
  </si>
  <si>
    <t>AQ 3234</t>
  </si>
  <si>
    <t>adaptér mosazný pro rychlospojku s vnějším závitem 3/4"</t>
  </si>
  <si>
    <t>AQ 3400</t>
  </si>
  <si>
    <t>oboustranná spojka pro rychlospojky</t>
  </si>
  <si>
    <t>AQ 3500</t>
  </si>
  <si>
    <t>spojka "Y" pro rychlospojky</t>
  </si>
  <si>
    <t>CUP 4933.2-1</t>
  </si>
  <si>
    <t>pájka S-Sn97Cu3 2 mm, civka 100 g</t>
  </si>
  <si>
    <t>CUP 4933.3-1</t>
  </si>
  <si>
    <t>pájka S-Sn97Cu3 3 mm, civka 100 g</t>
  </si>
  <si>
    <t>CUP 4934.2-1</t>
  </si>
  <si>
    <t>pájka S-Sn97Ag3 2 mm, civka 100 g</t>
  </si>
  <si>
    <t>CUP 4934.3-1</t>
  </si>
  <si>
    <t>pájka S-Sn97Ag3 3 mm, civka 100 g</t>
  </si>
  <si>
    <t>CUP 4943-1</t>
  </si>
  <si>
    <t>KAS 320 75 CM</t>
  </si>
  <si>
    <t>hadice přip.pro plyn GASFLEX SM1/2x1/2 75cm</t>
  </si>
  <si>
    <t>KAS 321 100 CM</t>
  </si>
  <si>
    <t>hadice přip.pro plyn GASFLEX MM1/2x1/2 100cm</t>
  </si>
  <si>
    <t>KAS 320 125 CM</t>
  </si>
  <si>
    <t>hadice přip.pro plyn GASFLEX SM1/2x1/2 125cm</t>
  </si>
  <si>
    <t>CF 5270 15</t>
  </si>
  <si>
    <t>nátrubek měděný F-F 15</t>
  </si>
  <si>
    <t>CF 5270 18</t>
  </si>
  <si>
    <t>nátrubek měděný F-F 18</t>
  </si>
  <si>
    <t>CF 5270 22</t>
  </si>
  <si>
    <t>GB 09.810 CR</t>
  </si>
  <si>
    <t>výtokový nástěnný ventil s keram.diskem EXPORT GB</t>
  </si>
  <si>
    <t>GB 10120 CR</t>
  </si>
  <si>
    <t>dřezová stojánková bat.s vertikál.ram. GEOS BEST SMART</t>
  </si>
  <si>
    <t>PB 357</t>
  </si>
  <si>
    <t>oliva k rohovému kohoutu 357 DB</t>
  </si>
  <si>
    <t>PB 358</t>
  </si>
  <si>
    <t>oliva k rohovému kohoutu 358 DB</t>
  </si>
  <si>
    <t>PPR 382012</t>
  </si>
  <si>
    <t>nástěnka průchozí 20x1/2</t>
  </si>
  <si>
    <t>PPR 382512</t>
  </si>
  <si>
    <t>nástěnka průchozí 25x1/2</t>
  </si>
  <si>
    <t>PPR 392012</t>
  </si>
  <si>
    <t>nástěnka pro sádrokarton 20</t>
  </si>
  <si>
    <t>PPR 402012</t>
  </si>
  <si>
    <t>nástenný komplet 20x1/2</t>
  </si>
  <si>
    <t>PPR 487575</t>
  </si>
  <si>
    <t>kulový kohout plastovy s odvzd.75x75</t>
  </si>
  <si>
    <t>PPR 412034</t>
  </si>
  <si>
    <t>T kus s MS zástřikem vnitřní závit 20x3/4x20</t>
  </si>
  <si>
    <t>R 743</t>
  </si>
  <si>
    <t>sprchový časový stropní výtokový ventil</t>
  </si>
  <si>
    <t>lapač povrchových a střešních vod, univerzální odtok D 110/125 mm</t>
  </si>
  <si>
    <t>PPR 492525</t>
  </si>
  <si>
    <t>R 790</t>
  </si>
  <si>
    <t>sprchová nástěnná koncovka se spořičem</t>
  </si>
  <si>
    <t>dřezová stojánková bat.s výsuv.sprchou GEOS UNIVERSAL</t>
  </si>
  <si>
    <t>GP 02901</t>
  </si>
  <si>
    <t>připojovací sada pro stojánkové baterie šroub M6 1ks</t>
  </si>
  <si>
    <t>GP 02902</t>
  </si>
  <si>
    <t>připojovací sada pro stojánkové baterie šroub M6 2ks</t>
  </si>
  <si>
    <t>PPR 013220</t>
  </si>
  <si>
    <t>PP 53CC956G250</t>
  </si>
  <si>
    <t>koleno FF chromované 3/4"</t>
  </si>
  <si>
    <t>5092 DN 10</t>
  </si>
  <si>
    <t>5092 DN 100</t>
  </si>
  <si>
    <t>koleno MF 4"</t>
  </si>
  <si>
    <t>5092 DN 15</t>
  </si>
  <si>
    <t>5092 DN 20</t>
  </si>
  <si>
    <t>hadice PU spirálová  12/8-4m-EUC modrá</t>
  </si>
  <si>
    <t>TS 112CDR-1 DN 10</t>
  </si>
  <si>
    <t>XX24021</t>
  </si>
  <si>
    <t>T-spojka MPE 6</t>
  </si>
  <si>
    <t>XX24022</t>
  </si>
  <si>
    <t>XX23855</t>
  </si>
  <si>
    <t>hadice PU spirálová  12/8-15m-EUC modrá</t>
  </si>
  <si>
    <t>XX23860</t>
  </si>
  <si>
    <t>řezák na PU hadice TUC-01</t>
  </si>
  <si>
    <t>XX24000</t>
  </si>
  <si>
    <t>koleno MPV 4x4</t>
  </si>
  <si>
    <t>926-K</t>
  </si>
  <si>
    <t>XX24001</t>
  </si>
  <si>
    <t>koleno MPV 6x6</t>
  </si>
  <si>
    <t>XX24002</t>
  </si>
  <si>
    <t>koleno MPV 8x8</t>
  </si>
  <si>
    <t>TS 114CDR-1 DN 15</t>
  </si>
  <si>
    <t xml:space="preserve">radiatorovy ventil rohovy termostaticky dvoureg. 1/2"
</t>
  </si>
  <si>
    <t>84T.511H CR</t>
  </si>
  <si>
    <t>sprchová nástěnná bat.termostatická bez přísl.horní výtok DAX</t>
  </si>
  <si>
    <t>84.211WFR CR</t>
  </si>
  <si>
    <t>umyvadlová stojánková bat. s 5/4" výp. DAXR WF</t>
  </si>
  <si>
    <t>478 P  DN 20</t>
  </si>
  <si>
    <t>těsnění se sítkem 3/4"</t>
  </si>
  <si>
    <t>48  DN 15</t>
  </si>
  <si>
    <t>sací koš závitový PN10/16 1/2"</t>
  </si>
  <si>
    <t>86.109 CR</t>
  </si>
  <si>
    <t>vanová bat.čtyřotvorová na hranu vany OVO</t>
  </si>
  <si>
    <t>86.111 CR</t>
  </si>
  <si>
    <t>vanová nástěnná bat.bez příisluš. OVO</t>
  </si>
  <si>
    <t>5535 1/2X10</t>
  </si>
  <si>
    <t>prodloužení chromované 1/2"x10</t>
  </si>
  <si>
    <t>48  DN 25</t>
  </si>
  <si>
    <t>BP 8471 22X3/4</t>
  </si>
  <si>
    <t>nástěnka s vnitřním závitemF-FG 22x3/4</t>
  </si>
  <si>
    <t>CF 5092 54</t>
  </si>
  <si>
    <t>koleno měděné 90 F-M 54</t>
  </si>
  <si>
    <t>sítko k filtru 44 1/2"</t>
  </si>
  <si>
    <t>BPC 44 S DN20</t>
  </si>
  <si>
    <t>sítko k filtru 44 3/4"</t>
  </si>
  <si>
    <t>BPC 44 S DN25</t>
  </si>
  <si>
    <t>sítko k filtru 44 1"</t>
  </si>
  <si>
    <t>CF 5301 42</t>
  </si>
  <si>
    <t>víčko měděné F 42</t>
  </si>
  <si>
    <t>CF 5301 54</t>
  </si>
  <si>
    <t>víčko měděné F 54</t>
  </si>
  <si>
    <t>A 102/54</t>
  </si>
  <si>
    <t>vložka závitová s osazenim 1"x1"1/4</t>
  </si>
  <si>
    <t>vložka závitová s osazenim 1/2"x3/4"</t>
  </si>
  <si>
    <t>5528 3/4X1</t>
  </si>
  <si>
    <t>vložka závitová s osazenim 3/4"x1"</t>
  </si>
  <si>
    <t>GB 8598 CR</t>
  </si>
  <si>
    <t>vanová nástěnná bat. 100mm bez přísluš. GEOS BEST DESIGN</t>
  </si>
  <si>
    <t>regulační a odvzdušňovací armatury</t>
  </si>
  <si>
    <t>132  40 CM</t>
  </si>
  <si>
    <t>XX25041</t>
  </si>
  <si>
    <t>T-spojka MINI EPEC 4</t>
  </si>
  <si>
    <t>5092 DN 65</t>
  </si>
  <si>
    <t>koleno MF 2"1/2</t>
  </si>
  <si>
    <t>5092 DN  8</t>
  </si>
  <si>
    <t>5528 3/8X1/2</t>
  </si>
  <si>
    <t>GB 8599 CR</t>
  </si>
  <si>
    <t>vanová nástěnná bat. 150mm bez přísluš. GEOS BEST DESIGN</t>
  </si>
  <si>
    <t>AZP AUP 1</t>
  </si>
  <si>
    <t>splachovač pro jeden pisoár bez montážní krabice 12V</t>
  </si>
  <si>
    <t>BPC 44 S DN100</t>
  </si>
  <si>
    <t>sítko k filtru 44 4"</t>
  </si>
  <si>
    <t>ovladaci paka pro serii ARENA 92.573</t>
  </si>
  <si>
    <t>PP 941</t>
  </si>
  <si>
    <t>spojka táhel automatické výpusti</t>
  </si>
  <si>
    <t>PP 970</t>
  </si>
  <si>
    <t>lékařská páka pro sérii GEOS LUXUS</t>
  </si>
  <si>
    <t>QP DRZAK</t>
  </si>
  <si>
    <t>držák k sprchové tyci 21.121</t>
  </si>
  <si>
    <t>HB-E400</t>
  </si>
  <si>
    <t>elektrické topné těleso 400 W</t>
  </si>
  <si>
    <t>CP 9240 35X28</t>
  </si>
  <si>
    <t>nátrubek měděný redukovany F-F 35x28</t>
  </si>
  <si>
    <t>CP 9243 18X15</t>
  </si>
  <si>
    <t>vsuvka měděná redukovaná M-F 18x15</t>
  </si>
  <si>
    <t>CP 9243 22X15</t>
  </si>
  <si>
    <t>nátrubek s vnějším závitemF-MG 18x3/4</t>
  </si>
  <si>
    <t>plastový ventil přímý 40x40</t>
  </si>
  <si>
    <t>PPR 473232</t>
  </si>
  <si>
    <t>kulový kohout plastový 32X32</t>
  </si>
  <si>
    <t>PPR 474040</t>
  </si>
  <si>
    <t>kulový kohout plastový 40X40</t>
  </si>
  <si>
    <t>T kus měděný redukovaný F-F-F 28x15x22</t>
  </si>
  <si>
    <t>CF 5130R 28X15X28</t>
  </si>
  <si>
    <t>T kus měděný redukovaný F-F-F 28x15x28</t>
  </si>
  <si>
    <t>T kus měděný redukovaný F-F-F 42x35x42</t>
  </si>
  <si>
    <t>těsnění pro napojení odpadu 50-55x26-32mm</t>
  </si>
  <si>
    <t>prodlužovací spojka 1/2""x150</t>
  </si>
  <si>
    <t>03683-250 1X5/4</t>
  </si>
  <si>
    <t xml:space="preserve">souprava k plynoměrům se dvěma kul.koh. 1"x1"1/4, 250mm
</t>
  </si>
  <si>
    <t>XX23101</t>
  </si>
  <si>
    <t>spojka přímá vnější závit EPC 1/8"x4</t>
  </si>
  <si>
    <t>XX23102</t>
  </si>
  <si>
    <t>spojka přímá vnější závit EPC 1/4"x4</t>
  </si>
  <si>
    <t>TOF LINK 70 1/2X300</t>
  </si>
  <si>
    <t>prodlužovací spojka 1/2""x300</t>
  </si>
  <si>
    <t>XX25061</t>
  </si>
  <si>
    <t>spojka vnější závit MINI EPCC M5x3</t>
  </si>
  <si>
    <t>XX25062</t>
  </si>
  <si>
    <t>růžice krycí k sifonům 1"1/4</t>
  </si>
  <si>
    <t>1477 DN 40</t>
  </si>
  <si>
    <t>růžice krycí k sifonům 1"1/2</t>
  </si>
  <si>
    <t>kul.koh. FF plnoprůtokový s ucpávkou PN 16 páka 2"</t>
  </si>
  <si>
    <t>15/B DN 65</t>
  </si>
  <si>
    <t>kul.koh. FF plnoprůtokový s ucpávkou PN 16 páka 2"1/2</t>
  </si>
  <si>
    <t>15/B DN 80</t>
  </si>
  <si>
    <t>kul.koh. FF plnoprůtokový s ucpávkou PN 16 páka 3"</t>
  </si>
  <si>
    <t>15 SM/B DN 10</t>
  </si>
  <si>
    <t>kul.koh. MF plnoprůtokový s ucpávkou PN 16 páka 3/8"</t>
  </si>
  <si>
    <t>15/B DN  50</t>
  </si>
  <si>
    <t>24 DN  25</t>
  </si>
  <si>
    <t>plovákový ventil prům. bez plováku PN5 1"</t>
  </si>
  <si>
    <t>146 DN 20</t>
  </si>
  <si>
    <t>koleno vnější závit EPL 1/2"x12</t>
  </si>
  <si>
    <t>oblouk měděný 90 MF 18</t>
  </si>
  <si>
    <t>CP 9001 22</t>
  </si>
  <si>
    <t>T kus měděný redukovaný F-F-F 54x42x54</t>
  </si>
  <si>
    <t>XU OB15101159</t>
  </si>
  <si>
    <t>objímka nerez 2s M10 159-168 6</t>
  </si>
  <si>
    <t>XX23502</t>
  </si>
  <si>
    <t>škrticí ventil rohový výstupní ESL 1/4"x4</t>
  </si>
  <si>
    <t>XU OB16000050</t>
  </si>
  <si>
    <t>objímka s vrutem bez tlum.vložky 1/2</t>
  </si>
  <si>
    <t>XU OB16000075</t>
  </si>
  <si>
    <t>XX23503</t>
  </si>
  <si>
    <t>škrticí ventil rohový výstupní ESL M5x6</t>
  </si>
  <si>
    <t>XX23504</t>
  </si>
  <si>
    <t>XU PA21800012</t>
  </si>
  <si>
    <t>XU PI60310120</t>
  </si>
  <si>
    <t>pisoár upev.10x120 bílá</t>
  </si>
  <si>
    <t>XU PI60310122</t>
  </si>
  <si>
    <t>pisoár upev.10x120 chrom</t>
  </si>
  <si>
    <t>XU PO31310825</t>
  </si>
  <si>
    <t>podložka k nosníku   8,5x25x2</t>
  </si>
  <si>
    <t>XU TY22061000</t>
  </si>
  <si>
    <t xml:space="preserve">souprava k plynoměrům se dvěma kul.koh. 3/4"x1"1/4, 250mm
</t>
  </si>
  <si>
    <t>5270 DN 10</t>
  </si>
  <si>
    <t>501 3/4 CR</t>
  </si>
  <si>
    <t>růžice krycí 3/4"</t>
  </si>
  <si>
    <t>502 1/2 CR</t>
  </si>
  <si>
    <t>růžice krycí posuvna 1/2"</t>
  </si>
  <si>
    <t>0591 DN 15</t>
  </si>
  <si>
    <t>kul.koh. FF s jemným ovládáním PN 40 GALAXY 1/2"</t>
  </si>
  <si>
    <t>0591 DN 20</t>
  </si>
  <si>
    <t>kul.koh. FF s jemným ovládáním PN 40 GALAXY 3/4"</t>
  </si>
  <si>
    <t>0591 DN 25</t>
  </si>
  <si>
    <t>kul.koh. FF s jemným ovládáním PN 40 GALAXY 1"</t>
  </si>
  <si>
    <t>0591 DN 32</t>
  </si>
  <si>
    <t>ovladaci oliva termostaticka k serii JOLLY</t>
  </si>
  <si>
    <t>PP 73CC956</t>
  </si>
  <si>
    <t>PP 78.910TH/P</t>
  </si>
  <si>
    <t>ovládací oliva průtoku pro sérii COX</t>
  </si>
  <si>
    <t>PP 78.910L</t>
  </si>
  <si>
    <t>ovládací páka pro sérii COX 78.211LL</t>
  </si>
  <si>
    <t>PP 78.910S</t>
  </si>
  <si>
    <t>ovládací páka pro sérii COX 78.211S</t>
  </si>
  <si>
    <t>R 800 00/8</t>
  </si>
  <si>
    <t>výtok otočný dřezový 180/180mm 1/2"</t>
  </si>
  <si>
    <t>PB 350</t>
  </si>
  <si>
    <t>oliva k rohovému ventilu 350 DB</t>
  </si>
  <si>
    <t>PPR 412534</t>
  </si>
  <si>
    <t>T kus s MS zástřikem vnitřní závit 25x3/4x25</t>
  </si>
  <si>
    <t>PPR 413201</t>
  </si>
  <si>
    <t>T kus s MS zástřikem,vnitřní závit 32x1"x32</t>
  </si>
  <si>
    <t>PPR 413212</t>
  </si>
  <si>
    <t>T kus s MS zástřikem vnitřní závit 32x1/2x32</t>
  </si>
  <si>
    <t>vodovodní baterie GU</t>
  </si>
  <si>
    <t>PPR TVF032</t>
  </si>
  <si>
    <t>křížení krátké DN32, PN16</t>
  </si>
  <si>
    <t>TOF LINK 70 3/8X100</t>
  </si>
  <si>
    <t>5090 DN 40</t>
  </si>
  <si>
    <t>34  DN   40</t>
  </si>
  <si>
    <t>šoupátko uzavírací  PN 10 1"1/2</t>
  </si>
  <si>
    <t>34  DN   50</t>
  </si>
  <si>
    <t>šoupátko uzavírací  PN 10 2"</t>
  </si>
  <si>
    <t>34  DN   65</t>
  </si>
  <si>
    <t>šoupátko uzavírací  PN 10 2"1/2</t>
  </si>
  <si>
    <t>34  DN   80</t>
  </si>
  <si>
    <t>šoupátko uzavírací  PN 10 3"</t>
  </si>
  <si>
    <t>2600 J 100</t>
  </si>
  <si>
    <t>jímka k teploměru 100mm</t>
  </si>
  <si>
    <t>2600 J 150</t>
  </si>
  <si>
    <t>jímka k teploměru 150mm</t>
  </si>
  <si>
    <t>26 A  DN 15</t>
  </si>
  <si>
    <t>26 M  GUMA</t>
  </si>
  <si>
    <t>membrána pro plovákový ventil 26A,27A</t>
  </si>
  <si>
    <t>2600 J 300</t>
  </si>
  <si>
    <t>jímka k teploměru 300mm</t>
  </si>
  <si>
    <t>2601  DN 10</t>
  </si>
  <si>
    <t>nářadí pro montáž</t>
  </si>
  <si>
    <t>ventil pojistný MF 1/2"x1,5 bar</t>
  </si>
  <si>
    <t>instalatérská tlaková záslepka modrá - mosazný závit 1/2"</t>
  </si>
  <si>
    <t>119 B  DN 15</t>
  </si>
  <si>
    <t>sací koš se zp.klapkou-nerozebiratelný PN10/16 1/2"</t>
  </si>
  <si>
    <t>17.511 CR</t>
  </si>
  <si>
    <t>zátka-vnější závit 1/8"</t>
  </si>
  <si>
    <t>série GEOS UNIVERSAL</t>
  </si>
  <si>
    <t>série GEOS BEST</t>
  </si>
  <si>
    <t>výrobky SANELA</t>
  </si>
  <si>
    <t>výrobky AZP</t>
  </si>
  <si>
    <t>termostaty a směšovače</t>
  </si>
  <si>
    <t>úsporné sprchové koncovky</t>
  </si>
  <si>
    <t>pedálové armatury</t>
  </si>
  <si>
    <t>kuchyňské armatury</t>
  </si>
  <si>
    <t>sprchové komplety a držáky</t>
  </si>
  <si>
    <t>sprchové koncovky</t>
  </si>
  <si>
    <t>sprchový program-příslušenství</t>
  </si>
  <si>
    <t>sprchové hadice</t>
  </si>
  <si>
    <t>drobné sanitární armatury</t>
  </si>
  <si>
    <t>perlátory</t>
  </si>
  <si>
    <t>excentry a růžice</t>
  </si>
  <si>
    <t>výtoková ramínka a redukce</t>
  </si>
  <si>
    <t>sifony a výpustě</t>
  </si>
  <si>
    <t>plastové žlaby</t>
  </si>
  <si>
    <t>pračkové hadice</t>
  </si>
  <si>
    <t>příslušenství odpadů</t>
  </si>
  <si>
    <t>umyvadlová stojánková bat.se sprškou s 5/4 výp. GEOS LUXUS</t>
  </si>
  <si>
    <t>65.306 CR</t>
  </si>
  <si>
    <t>bidetová stojánková bat. s 5/4 výpustí GEOS LUXUS</t>
  </si>
  <si>
    <t>zahradní ozdobné prvky</t>
  </si>
  <si>
    <t>250/5  40 CM</t>
  </si>
  <si>
    <t>trubka s převlečnou maticí 1/2" 40cm</t>
  </si>
  <si>
    <t>250/6  50 CM</t>
  </si>
  <si>
    <t>trubka s převlečnou maticí 1/2" 50cm</t>
  </si>
  <si>
    <t>250/8 80 CM</t>
  </si>
  <si>
    <t>5508 DN 32</t>
  </si>
  <si>
    <t>víčko-vnitřní závit 1"1/4</t>
  </si>
  <si>
    <t>Název kapitoly</t>
  </si>
  <si>
    <t>rozpěrka pro plynoměr plochá,dlouhá 5/4</t>
  </si>
  <si>
    <t>XU RO50324001</t>
  </si>
  <si>
    <t>ventil pojistný pro el.bojlery FF 3/4"x6,3 bar</t>
  </si>
  <si>
    <t>113  100 CM</t>
  </si>
  <si>
    <t>nerezová hadice 18x13mm SM 3/4x1/2 100cm</t>
  </si>
  <si>
    <t>vanová nástěnná bat.bez přísluš.s keram.disky LIBERTY</t>
  </si>
  <si>
    <t>165  50 CM</t>
  </si>
  <si>
    <t>antivibrační hadice 26x19mm SM 3/4x3/4 50cm s kolenem</t>
  </si>
  <si>
    <t>165  60 CM</t>
  </si>
  <si>
    <t>antivibrační hadice 26x19mm SM 3/4x3/4 60cm s kolenem</t>
  </si>
  <si>
    <t>165  80 CM</t>
  </si>
  <si>
    <t>antivibrační hadice 26x19mm SM 3/4x3/4 80cm s kolenem</t>
  </si>
  <si>
    <t>166 100 CM</t>
  </si>
  <si>
    <t>106    80 CM</t>
  </si>
  <si>
    <t>0101 DN 50</t>
  </si>
  <si>
    <t>kul.koh. plnoprůt.,s ucpávkou,odmaštěný PN40/100 TOTAL 2"</t>
  </si>
  <si>
    <t>02 RP</t>
  </si>
  <si>
    <t>teflonova těsnicí páska 12x0,08mm na závity, 10m</t>
  </si>
  <si>
    <t>0232N DN 15</t>
  </si>
  <si>
    <t>redukční ventil pístový FF 1/2"</t>
  </si>
  <si>
    <t>spojka závitová 3/8"</t>
  </si>
  <si>
    <t>4271 DN 32</t>
  </si>
  <si>
    <t>hydrant vestavba s tvarově stálou hadicí DN25,plná dvířka,30m,červený</t>
  </si>
  <si>
    <t>HSVS DN19/30 BI</t>
  </si>
  <si>
    <t>hydrant vestavba s tvarově stálou hadicí DN19,proskl.dvířka,30m,bílý</t>
  </si>
  <si>
    <t>křížení měděné F-M 15</t>
  </si>
  <si>
    <t>CF 5086 18</t>
  </si>
  <si>
    <t>křížení měděné F-M 18</t>
  </si>
  <si>
    <t>mezikus pro připojení odpadu k sifonu 1"1/4</t>
  </si>
  <si>
    <t>15 SM/B DN 15</t>
  </si>
  <si>
    <t>kul.koh. MF plnoprůtokový s ucpávkou PN 16 páka 1/2"</t>
  </si>
  <si>
    <t>100 E DN  50</t>
  </si>
  <si>
    <t>219 6/4"</t>
  </si>
  <si>
    <t>sifon nádobkový s odbočkou na pračku (myčku) 1"1/2x50</t>
  </si>
  <si>
    <t>219 5/4"</t>
  </si>
  <si>
    <t>sifon nádobkový s odbočkou na pračku (myčku) 1"1/4x40</t>
  </si>
  <si>
    <t>XU HM80410640</t>
  </si>
  <si>
    <t>hmoždinka natl. N6x40</t>
  </si>
  <si>
    <t>XU MA24061018</t>
  </si>
  <si>
    <t>matice spoj. M6x10x18</t>
  </si>
  <si>
    <t>XU MA24081324</t>
  </si>
  <si>
    <t>matice spoj. M8x13x24</t>
  </si>
  <si>
    <t>XU MA24081330</t>
  </si>
  <si>
    <t>matice spoj. M8x13x30</t>
  </si>
  <si>
    <t>XU MA24101320</t>
  </si>
  <si>
    <t>matice spoj. M10x13x25</t>
  </si>
  <si>
    <t>XU MA31400006</t>
  </si>
  <si>
    <t>matice M6</t>
  </si>
  <si>
    <t>oblouk měděný 45 F-M 15</t>
  </si>
  <si>
    <t>FP 5903 26X20</t>
  </si>
  <si>
    <t>spojka přímá - redukovaná 26x20</t>
  </si>
  <si>
    <t>FP 5903 32X26</t>
  </si>
  <si>
    <t>spojka přímá - redukovaná 32x26</t>
  </si>
  <si>
    <t>FP 5904 1"X32</t>
  </si>
  <si>
    <t>koleno s vnějším závitem 1"x32</t>
  </si>
  <si>
    <t>FP 5904 1/2"X16</t>
  </si>
  <si>
    <t>FP 5904 1/2"X20</t>
  </si>
  <si>
    <t>vsuvka s vnitřním závitem 1"x32</t>
  </si>
  <si>
    <t>FP 5901 1/2"X16</t>
  </si>
  <si>
    <t>vsuvka s vnitřním závitem 1/2"x16</t>
  </si>
  <si>
    <t>FP 5901 1/2"X20</t>
  </si>
  <si>
    <t>vsuvka s vnitřním závitem 1/2"x20</t>
  </si>
  <si>
    <t>CF 5130R 22X22X15</t>
  </si>
  <si>
    <t>T kus měděný redukovaný F-F-F 22x22x15</t>
  </si>
  <si>
    <t>B 302 DN 125</t>
  </si>
  <si>
    <t>uzavírací klapka mezipřírub.pro plyn PN10/16 ATLANTIS 40 5"</t>
  </si>
  <si>
    <t>B 302 DN 150</t>
  </si>
  <si>
    <t>uzavírací klapka mezipřírub.pro plyn PN10/16 ATLANTIS 40 6"</t>
  </si>
  <si>
    <t>CF 5040 42</t>
  </si>
  <si>
    <t>oblouk měděný 45 F-M 42</t>
  </si>
  <si>
    <t>CF 5040 54</t>
  </si>
  <si>
    <t>oblouk měděný 45 F-M 54</t>
  </si>
  <si>
    <t>CF 5040 28</t>
  </si>
  <si>
    <t>oblouk měděný 45 F-M 28</t>
  </si>
  <si>
    <t>CF 5090 54</t>
  </si>
  <si>
    <t>koleno měděné 90 F-F 54</t>
  </si>
  <si>
    <t>CF 5092 12</t>
  </si>
  <si>
    <t>koleno měděné 90 F-M 12</t>
  </si>
  <si>
    <t>CF 5092 15</t>
  </si>
  <si>
    <t>koleno měděné 90 F-M 15</t>
  </si>
  <si>
    <t>CF 5092 18</t>
  </si>
  <si>
    <t>koleno měděné 90 F-M 18</t>
  </si>
  <si>
    <t>SHPZ-6 BI</t>
  </si>
  <si>
    <t>skříňka se zámkem na hasicí přístroj práškový 6 kg,bílá</t>
  </si>
  <si>
    <t>SK</t>
  </si>
  <si>
    <t>skříňka na klíče červená</t>
  </si>
  <si>
    <t>HS DN25/20 BI</t>
  </si>
  <si>
    <t>hydrant DN25,plná dvířka,20m,bílý-tvarově stálou hadicí</t>
  </si>
  <si>
    <t>PP 65.956</t>
  </si>
  <si>
    <t>mechanismus pákové baterie PAINI pro sérii GEOS LUXUS</t>
  </si>
  <si>
    <t>trubice pro časový splachovač R 734</t>
  </si>
  <si>
    <t>radiátorové šroubení uzavírací přímé 1/2"x16</t>
  </si>
  <si>
    <t>nátrubek měděný F-F 54</t>
  </si>
  <si>
    <t>CF 5301 12</t>
  </si>
  <si>
    <t>víčko měděné F 12</t>
  </si>
  <si>
    <t>FP 5901 3/4"X20</t>
  </si>
  <si>
    <t>vsuvka s vnitřním závitem 3/4"x20</t>
  </si>
  <si>
    <t>FP 5901 3/4"X26</t>
  </si>
  <si>
    <t>vsuvka s vnitřním závitem 3/4"x26</t>
  </si>
  <si>
    <t>FA700 3/4"X20</t>
  </si>
  <si>
    <t>koleno s vnějším závitem 3/4"x20</t>
  </si>
  <si>
    <t>A 2750/2</t>
  </si>
  <si>
    <t>servisní souprava pro umyv.armatury MTC</t>
  </si>
  <si>
    <t>A 2750/5</t>
  </si>
  <si>
    <t>servisní souprava pro sprchové armatury</t>
  </si>
  <si>
    <t>A 2751</t>
  </si>
  <si>
    <t>servisní souprava pro pisoárové armatury</t>
  </si>
  <si>
    <t>101-G</t>
  </si>
  <si>
    <t>AQ 915425</t>
  </si>
  <si>
    <t>hadicová výustka mosazná s převlečnou matkou s těsněním 5/4"x25</t>
  </si>
  <si>
    <t>AQ 915430</t>
  </si>
  <si>
    <t>hadicová výustka mosazná s převlečnou matkou s těsněním 5/4"x30</t>
  </si>
  <si>
    <t>AQ 916432</t>
  </si>
  <si>
    <t>hadicová výustka mosazná s převlečnou matkou s těsněním 6/4"x32</t>
  </si>
  <si>
    <t>AQ 916440</t>
  </si>
  <si>
    <t>hadicová výustka mosazná s převlečnou matkou s těsněním 6/4"x40</t>
  </si>
  <si>
    <t>AQ 910250</t>
  </si>
  <si>
    <t>hadicová výustka mosazná s převlečnou matkou s těsněním 2"x50</t>
  </si>
  <si>
    <t>AQ 961210</t>
  </si>
  <si>
    <t>oboustranná spojka dvou hadic 1/2"x10/12 mm</t>
  </si>
  <si>
    <t>AQ 961212</t>
  </si>
  <si>
    <t>oboustranná spojka dvou hadic 1/2"x12/14 mm</t>
  </si>
  <si>
    <t>AQ 963412</t>
  </si>
  <si>
    <t>oboustranná spojka dvou hadic 3/4"x12/14 mm</t>
  </si>
  <si>
    <t>AQ 963419</t>
  </si>
  <si>
    <t>oboustranná spojka dvou hadic 3/4"x19/20 mm</t>
  </si>
  <si>
    <t>AQ 960119</t>
  </si>
  <si>
    <t>oboustranná spojka dvou hadic 1"x19/20 mm</t>
  </si>
  <si>
    <t>AQ 960125</t>
  </si>
  <si>
    <t>oboustranná spojka dvou hadic 1"x25 mm</t>
  </si>
  <si>
    <t>AQ 965425</t>
  </si>
  <si>
    <t>oboustranná spojka dvou hadic 1"1/4"x25 mm</t>
  </si>
  <si>
    <t>AQ 9412</t>
  </si>
  <si>
    <t>spojka dvou hadic 12/14 mm</t>
  </si>
  <si>
    <t>AQ 9420</t>
  </si>
  <si>
    <t>spojka dvou hadic 19/20 mm</t>
  </si>
  <si>
    <t>AQ 9425</t>
  </si>
  <si>
    <t>připojovací sada 3/8" 10 mm k GL8700T/GL9700T - pár</t>
  </si>
  <si>
    <t>GL 8800 CR</t>
  </si>
  <si>
    <t>sprchová nástěnná bat.s přísluš.nízkotlak.         (1908)</t>
  </si>
  <si>
    <t>GL 8900 CR</t>
  </si>
  <si>
    <t>dřezová stojánková bat.s otoč.ram.nízkotlak.      (7908)</t>
  </si>
  <si>
    <t>GL 8901 CR</t>
  </si>
  <si>
    <t>Skupiny zboží - skupinové slevy</t>
  </si>
  <si>
    <t>HP C52 VENTIL</t>
  </si>
  <si>
    <t>STY-H-90</t>
  </si>
  <si>
    <t xml:space="preserve">podlahový žlab STYRON rovný 900 mm
</t>
  </si>
  <si>
    <t>STY-040</t>
  </si>
  <si>
    <t>hlavice přivzdušňovací pro odpady 40 mm</t>
  </si>
  <si>
    <t>STY-H-70</t>
  </si>
  <si>
    <t xml:space="preserve">podlahový žlab STYRON rovný 700 mm
</t>
  </si>
  <si>
    <t>STY-H-80</t>
  </si>
  <si>
    <t xml:space="preserve">podlahový žlab STYRON rovný 800 mm
</t>
  </si>
  <si>
    <t>STY-721</t>
  </si>
  <si>
    <t>splachovací ventil MONO</t>
  </si>
  <si>
    <t>STY-722</t>
  </si>
  <si>
    <t>splachovací ventil DUAL</t>
  </si>
  <si>
    <t>STY-350-1</t>
  </si>
  <si>
    <t>rošt k plastové výlevce</t>
  </si>
  <si>
    <t>STY-517-1</t>
  </si>
  <si>
    <t>rychlospojky plast EASUN</t>
  </si>
  <si>
    <t>náhradní díly I.</t>
  </si>
  <si>
    <t>příslušnství - drobné armatury</t>
  </si>
  <si>
    <t>výpustě, odpady, sifony</t>
  </si>
  <si>
    <t>ostatní hadice</t>
  </si>
  <si>
    <t>PU hadice EASUN</t>
  </si>
  <si>
    <t>rychlospojky kovove EASUN</t>
  </si>
  <si>
    <t>rychlospojky EASUN MICRO</t>
  </si>
  <si>
    <t>rychlospojky mosazné PACE</t>
  </si>
  <si>
    <t>mosazné kohouty ostatní</t>
  </si>
  <si>
    <t>kulové kohouty napouštěcí</t>
  </si>
  <si>
    <t>flexi hadice nerezové</t>
  </si>
  <si>
    <t>fitinky mosaz</t>
  </si>
  <si>
    <t>zpětné klapky, filtry, sací koše</t>
  </si>
  <si>
    <t>radiátorové ventily a uzavírací šroubení</t>
  </si>
  <si>
    <t>FT DN 20</t>
  </si>
  <si>
    <t>pryžový kompenzátor závitový PN16 3/4"</t>
  </si>
  <si>
    <t>pryžový kompenzátor přírubový PN10/16 1"1/4</t>
  </si>
  <si>
    <t>PPR 174040</t>
  </si>
  <si>
    <t>T kus 40x40x40</t>
  </si>
  <si>
    <t>FT DN 25</t>
  </si>
  <si>
    <t>pryžový kompenzátor závitový PN16 1"</t>
  </si>
  <si>
    <t>AZP AUZ 01</t>
  </si>
  <si>
    <t>závěsný nerezový klozet s tvrzeným sedátkem</t>
  </si>
  <si>
    <t>A 2632</t>
  </si>
  <si>
    <t>trubka s prevlecnou matici 3/8" 80cm</t>
  </si>
  <si>
    <t>255 CR</t>
  </si>
  <si>
    <t>ventil výtokový 1/2"x1/2"x3/4"</t>
  </si>
  <si>
    <t>2550</t>
  </si>
  <si>
    <t>hadice přip.pro plyn GASFLEX MM1/2x1/2 75cm</t>
  </si>
  <si>
    <t>KBP 1016</t>
  </si>
  <si>
    <t>podlahová vpusť plastová DN 50, výška 55 mm</t>
  </si>
  <si>
    <t>FP 5900 1"X32</t>
  </si>
  <si>
    <t>vsuvka s vnějším závitem 1"x32</t>
  </si>
  <si>
    <t>kul.koh. nerezový ALBA PN40 1"1/2</t>
  </si>
  <si>
    <t>pryžový kompenzátor přírubový PN10 10"</t>
  </si>
  <si>
    <t>FS DN 300</t>
  </si>
  <si>
    <t>pryžový kompenzátor přírubový PN10 12"</t>
  </si>
  <si>
    <t>instalační prvky</t>
  </si>
  <si>
    <t>DIMAGAS 20/25</t>
  </si>
  <si>
    <t>držák trubky  DN20/25</t>
  </si>
  <si>
    <t>DSK DN 15</t>
  </si>
  <si>
    <t>HS DN19/30 N</t>
  </si>
  <si>
    <t>hydrant DN19,plná dvířka,30m,nerezový- tvarově stálou hadicí</t>
  </si>
  <si>
    <t>HS DN25/20</t>
  </si>
  <si>
    <t>hydrant DN25,plná dvířka,20m,červený- tvarově stálou hadicí</t>
  </si>
  <si>
    <t>SD 7020 CR</t>
  </si>
  <si>
    <t>manometr průmyslový zadní 63mm,10 bar, 1/4"</t>
  </si>
  <si>
    <t>401/N CR</t>
  </si>
  <si>
    <t>držák filtru-dvojitý</t>
  </si>
  <si>
    <t>FL256 SINGLE</t>
  </si>
  <si>
    <t>držák filtru-jednoduchý</t>
  </si>
  <si>
    <t>FL257 1"</t>
  </si>
  <si>
    <t>BP 8243 15X1/2</t>
  </si>
  <si>
    <t>nátrubek s vnějším závitemF-MG 15x1/2</t>
  </si>
  <si>
    <t>CF 5001 35</t>
  </si>
  <si>
    <t>oblouk měděný 90 F-M 35</t>
  </si>
  <si>
    <t>CF 5001 42</t>
  </si>
  <si>
    <t>oblouk měděný 90 F-M 42</t>
  </si>
  <si>
    <t>CF 5001 54</t>
  </si>
  <si>
    <t>oblouk měděný 90 F-M 54</t>
  </si>
  <si>
    <t>CF 5002 12</t>
  </si>
  <si>
    <t>oblouk měděný 90 F-F 12</t>
  </si>
  <si>
    <t>CF 5002 15</t>
  </si>
  <si>
    <t>plovákový ventil mosazný  PN5 1/2"</t>
  </si>
  <si>
    <t>25 M  GUMA</t>
  </si>
  <si>
    <t>membrána pro plovákový ventil 25A 3/8",25A 1/2"</t>
  </si>
  <si>
    <t>2600 J 200</t>
  </si>
  <si>
    <t>jímka k teploměru 200mm</t>
  </si>
  <si>
    <t>358 DB CR</t>
  </si>
  <si>
    <t>kohout rohový 3/8"x1/2" (bez matky)</t>
  </si>
  <si>
    <t>klíč pro demontáž filtru FL253</t>
  </si>
  <si>
    <t>FL256 DUPLEX</t>
  </si>
  <si>
    <t>růžice krycí dělená pro plastové trubky bílá 16 mm</t>
  </si>
  <si>
    <t>požární ventil C52 se spojkou</t>
  </si>
  <si>
    <t>CP 9041 18</t>
  </si>
  <si>
    <t>PPR 114040</t>
  </si>
  <si>
    <t>koleno 90° 40x40</t>
  </si>
  <si>
    <t>PPR 102525</t>
  </si>
  <si>
    <t>kompen.spojka 25</t>
  </si>
  <si>
    <t>PPR 103232</t>
  </si>
  <si>
    <t>kompen.spojka 32</t>
  </si>
  <si>
    <t>PPR 104040</t>
  </si>
  <si>
    <t>102/1 CR</t>
  </si>
  <si>
    <t>perlátor 22x1 vnitřní</t>
  </si>
  <si>
    <t>1021 DN 15X15</t>
  </si>
  <si>
    <t>kul.koh. FF pro plyn 5 MOP motýl s převl.matkou VENUS 1/2"x1/2"</t>
  </si>
  <si>
    <t>SAN SLU91B</t>
  </si>
  <si>
    <t xml:space="preserve">automatická umyvadlová nerezová baterie s el.ALS, 6V 
</t>
  </si>
  <si>
    <t>SAN SLW01NK</t>
  </si>
  <si>
    <t xml:space="preserve">automatický splachovač WC s el.ALS na tlak.vodu, 24V DC
</t>
  </si>
  <si>
    <t>SAN SLZ01Y</t>
  </si>
  <si>
    <t>napájecí zdroj pro 3 pisoáry</t>
  </si>
  <si>
    <t>SAN SLZ01Z</t>
  </si>
  <si>
    <t>napájecí zdroj pro 5 pisoárů</t>
  </si>
  <si>
    <t>SAN SLZ04Y</t>
  </si>
  <si>
    <t>kul.koh. MF pro plyn 5 MOP páka  ATHENA 1"1/2</t>
  </si>
  <si>
    <t>4272 DN 50</t>
  </si>
  <si>
    <t>kul.koh. MF pro plyn 5 MOP páka  ATHENA 2"</t>
  </si>
  <si>
    <t>24 DN 100</t>
  </si>
  <si>
    <t>plovákový ventil prům. bez plováku PN5 4"</t>
  </si>
  <si>
    <t>5520 DN 50</t>
  </si>
  <si>
    <t>43 T 3/8X10</t>
  </si>
  <si>
    <t>spojka T pro trubičky 10 mm 3/8"x3/8"x3/8"</t>
  </si>
  <si>
    <t>2450</t>
  </si>
  <si>
    <t>1257 1/2-3/4</t>
  </si>
  <si>
    <t xml:space="preserve">nerezová umyvadlová designová baterie pro jedu vodu, 24V DC
</t>
  </si>
  <si>
    <t>SAN SLU45B</t>
  </si>
  <si>
    <t xml:space="preserve">nerezová umyvadlová designová baterie pro jedu vodu, 6V
</t>
  </si>
  <si>
    <t>SAN SLU91</t>
  </si>
  <si>
    <t xml:space="preserve">automatická umyvadlová nerezová baterie s el.ALS, 24V DC
</t>
  </si>
  <si>
    <t>pryžový kompenzátor přírubový PN10 8"</t>
  </si>
  <si>
    <t>FS DN  25</t>
  </si>
  <si>
    <t>pryžový kompenzátor přírubový PN10/16 1"</t>
  </si>
  <si>
    <t>GB 8950 CR</t>
  </si>
  <si>
    <t>sprchova vestvna bat. GEOS BEST DESIGN</t>
  </si>
  <si>
    <t>hydrant DN19,proskl.dvířka,20m,nerezový-tvarově stálá hadice</t>
  </si>
  <si>
    <t>HSS DN19/30</t>
  </si>
  <si>
    <t>GSR 1/2"</t>
  </si>
  <si>
    <t>šroubení plombovací pro vodoměry - sada 1/2" (2 kusy)</t>
  </si>
  <si>
    <t>GSR 2"</t>
  </si>
  <si>
    <t>šroubení plombovací pro vodoměry - sada 2" (2 kusy)</t>
  </si>
  <si>
    <t>GSR 3/4"</t>
  </si>
  <si>
    <t>šroubení plombovací pro vodoměry - sada 3/4" (2 kusy)</t>
  </si>
  <si>
    <t>GP 170 CR</t>
  </si>
  <si>
    <t>zátka k automatické umyvadlové výpusti chrom</t>
  </si>
  <si>
    <t>GP 170 ORO</t>
  </si>
  <si>
    <t xml:space="preserve">nátrubek bronzový s vnitřním závitem F-FG 22x3/4
</t>
  </si>
  <si>
    <t>BF 4270G 28X1</t>
  </si>
  <si>
    <t xml:space="preserve">nátrubek bronzový s vnitřním závitem F-FG 28x1
</t>
  </si>
  <si>
    <t>A 2907</t>
  </si>
  <si>
    <t>ovládací oliva pro R 7510/40</t>
  </si>
  <si>
    <t>GSR 6/4"</t>
  </si>
  <si>
    <t>FS DN 250</t>
  </si>
  <si>
    <t>hydrant DN19,plná dvířka,20m,nerezový -  tvarově stálou hadicí</t>
  </si>
  <si>
    <t>QP 231 CR26MM</t>
  </si>
  <si>
    <t>růžice krycí k bateriím 70x26mm</t>
  </si>
  <si>
    <t>QP 910.30M1/2</t>
  </si>
  <si>
    <t>kuželka pro sérii EXPORT GB</t>
  </si>
  <si>
    <t>6610C.CRN.200</t>
  </si>
  <si>
    <t>hadice sprchova SPIRAFLEX 200cm</t>
  </si>
  <si>
    <t>9543 1/2"X3</t>
  </si>
  <si>
    <t>76 V DN 15</t>
  </si>
  <si>
    <t>3601  DN  8</t>
  </si>
  <si>
    <t>3601  DN 10</t>
  </si>
  <si>
    <t>3601  DN 15</t>
  </si>
  <si>
    <t>3601  DN 20</t>
  </si>
  <si>
    <t>3601  DN 25</t>
  </si>
  <si>
    <t>3601  DN 32</t>
  </si>
  <si>
    <t>umyvadlová stojánková bat. s 5/4 výp. GEOS LUXUS</t>
  </si>
  <si>
    <t>6001/F</t>
  </si>
  <si>
    <t>náhradní kuželka pro 6001</t>
  </si>
  <si>
    <t>6003</t>
  </si>
  <si>
    <t>ventil ozdobný zahradní</t>
  </si>
  <si>
    <t>654/5 3/8</t>
  </si>
  <si>
    <t>růžice krycí-dělená 3/8"</t>
  </si>
  <si>
    <t>ovládací páka pro sérii GS</t>
  </si>
  <si>
    <t>PPR 483232</t>
  </si>
  <si>
    <t>kulový kohout plastovy s odvzd.32x32</t>
  </si>
  <si>
    <t>PPR 484040</t>
  </si>
  <si>
    <t>kul.koh. FF pro plyn 5 MOP páka VENUS 1"1/2</t>
  </si>
  <si>
    <t>0601 DN 50</t>
  </si>
  <si>
    <t>kul.koh. FF pro plyn 5 MOP páka VENUS 2"</t>
  </si>
  <si>
    <t>XX23300</t>
  </si>
  <si>
    <t>T-spojka vnější závit EPB 4xM5x4</t>
  </si>
  <si>
    <t>TE 1847 DN 15</t>
  </si>
  <si>
    <t>ventil pojistný pro el.bojlery FF 1/2"x6,3 bar</t>
  </si>
  <si>
    <t>skříňka se zámkem na hasicí přístroj práškový 6 kg,červená</t>
  </si>
  <si>
    <t>PPR 102020</t>
  </si>
  <si>
    <t>kompen.spojka 20</t>
  </si>
  <si>
    <t>těsnění k filtrům FL 253, FL 253P</t>
  </si>
  <si>
    <t>PPR 209090</t>
  </si>
  <si>
    <t>nátrubek 90x90</t>
  </si>
  <si>
    <t>PPR 204040</t>
  </si>
  <si>
    <t>nátrubek 40x40</t>
  </si>
  <si>
    <t>PPR 205050</t>
  </si>
  <si>
    <t>nátrubek 50x50</t>
  </si>
  <si>
    <t>PPR 181190</t>
  </si>
  <si>
    <t>těsnicí kroužek pro GL8900</t>
  </si>
  <si>
    <t>DG přechodka přímá, vnitřní závit 20x3/4</t>
  </si>
  <si>
    <t>PPR 19/B 20</t>
  </si>
  <si>
    <t>GMDM-I/SV 2"</t>
  </si>
  <si>
    <t>vodoměr domovní indukční, suchoběžný, stud.voda 2"</t>
  </si>
  <si>
    <t>GMDM-I/SV 3/4"</t>
  </si>
  <si>
    <t>IDP 251218</t>
  </si>
  <si>
    <t>hlava pro FL251, FL252 a FL259 3/4"</t>
  </si>
  <si>
    <t>T kus redukovaný 110x75x110</t>
  </si>
  <si>
    <t>BPC 44 Z DN32</t>
  </si>
  <si>
    <t>zátka k filtru 44 DN 32</t>
  </si>
  <si>
    <t>BPC 44 Z DN40</t>
  </si>
  <si>
    <t>zátka k filtru 44 DN 40</t>
  </si>
  <si>
    <t>BPC 44 Z DN50</t>
  </si>
  <si>
    <t>zátka k filtru 44 DN 50</t>
  </si>
  <si>
    <t>BPC 44 Z DN65</t>
  </si>
  <si>
    <t>zátka k filtru 44 DN 65</t>
  </si>
  <si>
    <t>BPC 44 Z DN80</t>
  </si>
  <si>
    <t>zátka k filtru 44 DN 80</t>
  </si>
  <si>
    <t>CF 5130 42</t>
  </si>
  <si>
    <t>T kus měděný F-F-F 42</t>
  </si>
  <si>
    <t>CF 5130 54</t>
  </si>
  <si>
    <t>T kus měděný F-F-F 54</t>
  </si>
  <si>
    <t>BP 8270 15X3/8</t>
  </si>
  <si>
    <t>spojka pro PE trubky-koleno 90-vnitřní 32x1"</t>
  </si>
  <si>
    <t xml:space="preserve">napájecí zdroj na lištu, 85-240V AC/24V DC
</t>
  </si>
  <si>
    <t>SAN SLZ04Z</t>
  </si>
  <si>
    <t xml:space="preserve">napájecí zdroj na lištu, 85-240V AC/24V DC
</t>
  </si>
  <si>
    <t>matka redukovaná mosazná pro vlnovcové trubky  DN20x5/4"</t>
  </si>
  <si>
    <t>XX23828</t>
  </si>
  <si>
    <t>hadice PU spirálová  8/6-4m-EUC modrá</t>
  </si>
  <si>
    <t>XX23846</t>
  </si>
  <si>
    <t>hadice PU spirálová  10/7-6m-EUC modrá</t>
  </si>
  <si>
    <t>XX23847</t>
  </si>
  <si>
    <t>hadice PU spirálová  10/7-8m-EUC modrá</t>
  </si>
  <si>
    <t>XX23848</t>
  </si>
  <si>
    <t>hadice PU spirálová  10/7-10m-EUC modrá</t>
  </si>
  <si>
    <t>1341C 400 CM</t>
  </si>
  <si>
    <t>hadice napouštěcí k pračce (myčce) pryžová 3/4"x3/4" 400cm</t>
  </si>
  <si>
    <t>XX23162</t>
  </si>
  <si>
    <t>redukce EPGJ 8-6</t>
  </si>
  <si>
    <t>XX23163</t>
  </si>
  <si>
    <t>redukce EPGJ 10-6</t>
  </si>
  <si>
    <t>XX23164</t>
  </si>
  <si>
    <t>zpětná klapka s kovovou vložkou PN10/25 3/4"</t>
  </si>
  <si>
    <t>výtokový vestavěný ventil 1/2" EXPORT</t>
  </si>
  <si>
    <t>161 100 CM</t>
  </si>
  <si>
    <t>antivibrační hadice 26x19mm SM 3/4x3/4 100cm</t>
  </si>
  <si>
    <t>161  30 CM</t>
  </si>
  <si>
    <t>0804 DN 50</t>
  </si>
  <si>
    <t>0804 DN 8</t>
  </si>
  <si>
    <t>0805B DN 10</t>
  </si>
  <si>
    <t>kul.koh. MF plnoprůtokový PN 40 páka ASTER ACS 3/8"</t>
  </si>
  <si>
    <t>XX23249</t>
  </si>
  <si>
    <t>koleno vnitřní závit EPLF 3/8"x16</t>
  </si>
  <si>
    <t>XX23250</t>
  </si>
  <si>
    <t>koleno vnitřní závit EPLF 1/2"x16</t>
  </si>
  <si>
    <t>XX23260</t>
  </si>
  <si>
    <t>otočná spojka  EPHF M5x4</t>
  </si>
  <si>
    <t>XX23261</t>
  </si>
  <si>
    <t>otočná spojka  EPHF 1/8"x4</t>
  </si>
  <si>
    <t>XX23262</t>
  </si>
  <si>
    <t>otočná spojka  EPHF 1/4"x4</t>
  </si>
  <si>
    <t>kul.koh. MF plnoprůtokový PN 40 páka ASTER ACS 1/4"</t>
  </si>
  <si>
    <t>0805 DN 10</t>
  </si>
  <si>
    <t>0805 DN 15</t>
  </si>
  <si>
    <t>0804 DN 32</t>
  </si>
  <si>
    <t>umyvadlová stojánková bat.s otoč.ram.nízkotlak.    (3908)</t>
  </si>
  <si>
    <t>HSS DN19/20</t>
  </si>
  <si>
    <t>hydrant DN19,proskl.dvířka,20m,červený- tvarově stálá hadice</t>
  </si>
  <si>
    <t>HSS DN19/20 BI</t>
  </si>
  <si>
    <t>hydrant DN19,proskl.dvířka,20m,bílý- tvarově stálá hadice</t>
  </si>
  <si>
    <t>HSV DN19/20</t>
  </si>
  <si>
    <t>hydrant vestavba s tvarově stálou hadicí DN19,plná dvířka,20m,červený</t>
  </si>
  <si>
    <t>GB 7900 CR</t>
  </si>
  <si>
    <t>dřezová stojánková bat.s otoč.ram. GEOS BEST</t>
  </si>
  <si>
    <t>GB 7901 CR</t>
  </si>
  <si>
    <t>umyvadlová stojánková bat.s otocnym ram. GEOS BEST</t>
  </si>
  <si>
    <t>T kus měděný redukovaný F-F-F 28x28x15</t>
  </si>
  <si>
    <t>BP 8270 15X3/4</t>
  </si>
  <si>
    <t>nátrubek s vnitřním závitemF-FG 15x3/4</t>
  </si>
  <si>
    <t>CUP 4933.3</t>
  </si>
  <si>
    <t>6630C.CR.200</t>
  </si>
  <si>
    <t>hadice sprchová BIFLEX 200cm</t>
  </si>
  <si>
    <t>6690C.CR.150</t>
  </si>
  <si>
    <t>5090 DN 80</t>
  </si>
  <si>
    <t>koleno FF 3"</t>
  </si>
  <si>
    <t>161  40 CM</t>
  </si>
  <si>
    <t>antivibrační hadice 26x19mm SM 3/4x3/4 40cm</t>
  </si>
  <si>
    <t>161  50 CM</t>
  </si>
  <si>
    <t>koleno vnější závit EPL 1/4"x10</t>
  </si>
  <si>
    <t>XX23214</t>
  </si>
  <si>
    <t>TS 217T 3/4X18X2</t>
  </si>
  <si>
    <t>svěrné šroubení pro VT3/4"x18x2</t>
  </si>
  <si>
    <t>TS 217T 3/4X20X2</t>
  </si>
  <si>
    <t>24 DN  65</t>
  </si>
  <si>
    <t>plovákový ventil prům. bez plováku PN5 2"1/2</t>
  </si>
  <si>
    <t>24 DN  80</t>
  </si>
  <si>
    <t>plovákový ventil prům. bez plováku PN5 3"</t>
  </si>
  <si>
    <t>2500 16 BAR</t>
  </si>
  <si>
    <t>termostatický univerzální směšovač s vnějšími závity 1/2"</t>
  </si>
  <si>
    <t>R 00380</t>
  </si>
  <si>
    <t>termostatický univerzální směšovač s vnějšími závity 3/4"</t>
  </si>
  <si>
    <t>IDP 251011</t>
  </si>
  <si>
    <t>HB-E700</t>
  </si>
  <si>
    <t>elektrické topné těleso 700 W</t>
  </si>
  <si>
    <t>CP 9243 28X15</t>
  </si>
  <si>
    <t>vsuvka měděná redukovaná M-F 28x15</t>
  </si>
  <si>
    <t>CP 9243 28X18</t>
  </si>
  <si>
    <t>hadice napouštěcí k pračce (myčce) pryžová 3/4"x3/4" 150cm</t>
  </si>
  <si>
    <t>TS 105-1 DN 15</t>
  </si>
  <si>
    <t>radiátorové šroubení uzavírací rohové 1/2"x16</t>
  </si>
  <si>
    <t>hadice PU spirálová  8/6 -15m-EUC modrá</t>
  </si>
  <si>
    <t>121 ZK DN 8X15</t>
  </si>
  <si>
    <t>XX23823</t>
  </si>
  <si>
    <t>hadice PU spirálová  6/4-8m-EUC modrá</t>
  </si>
  <si>
    <t>XX23824</t>
  </si>
  <si>
    <t>hadice PU spirálová  6/4-10m-EUC modrá</t>
  </si>
  <si>
    <t>XX23825</t>
  </si>
  <si>
    <t>hadice PU spirálová  6/4-15m-EUC modrá</t>
  </si>
  <si>
    <t>elektronický regulátor teploty</t>
  </si>
  <si>
    <t>vsuvka měděná redukovaná M-F 35x28</t>
  </si>
  <si>
    <t>AZP AUP 21</t>
  </si>
  <si>
    <t>CP 9001 35</t>
  </si>
  <si>
    <t>oblouk měděný 90 MF 35</t>
  </si>
  <si>
    <t>uzavírací klapka mezipřírubová-ATLANTIS PN6/10/16 6"</t>
  </si>
  <si>
    <t>B 10A DN 200</t>
  </si>
  <si>
    <t>uzavírací klapka mezipřírubová-ATLANTIS PN6/10/16 8"</t>
  </si>
  <si>
    <t>A 2763</t>
  </si>
  <si>
    <t>BP 8130 28X1/2X28</t>
  </si>
  <si>
    <t>T kus s vnitřním závitem F-FG-F 28x1/2x28</t>
  </si>
  <si>
    <t>BP 8130 28X3/4X28</t>
  </si>
  <si>
    <t>T kus s vnitřním závitem F-FG-F 28x3/4x28</t>
  </si>
  <si>
    <t>A 2645/3</t>
  </si>
  <si>
    <t>mechanismus sprch.časových ventilů MTC</t>
  </si>
  <si>
    <t>A 2650</t>
  </si>
  <si>
    <t>mechanismus umyv.časových ventilů regulovatelný</t>
  </si>
  <si>
    <t>MP-440</t>
  </si>
  <si>
    <t>BF 4270G 22X1/2</t>
  </si>
  <si>
    <t>nátrubek bronzový s vnitřním závitem F-FG 22x1/2</t>
  </si>
  <si>
    <t>CP 9041 22</t>
  </si>
  <si>
    <t>CP 9041 28</t>
  </si>
  <si>
    <t>CP 9041 35</t>
  </si>
  <si>
    <t>CP 9130R 18X15X18</t>
  </si>
  <si>
    <t>B 1733</t>
  </si>
  <si>
    <t>průtokový ohřívač s elektronickou ochranou 5,0 kW</t>
  </si>
  <si>
    <t>SHPZ-5CO2 BI</t>
  </si>
  <si>
    <t>tyč závit.M6/1m</t>
  </si>
  <si>
    <t>XU TY22081000</t>
  </si>
  <si>
    <t>tyč závit.M8/1m</t>
  </si>
  <si>
    <t>SD 5104</t>
  </si>
  <si>
    <t>kuželka keramická pro sérii GB 09 a EXPORT CROSS - pravá</t>
  </si>
  <si>
    <t>SD 5105</t>
  </si>
  <si>
    <t>vnitřní mechanismus GEOS BEST STAR (35mm)</t>
  </si>
  <si>
    <t>SD 5106</t>
  </si>
  <si>
    <t>XU TY22101000</t>
  </si>
  <si>
    <t>tyč závit.M10/1m</t>
  </si>
  <si>
    <t>XU TY22121000</t>
  </si>
  <si>
    <t>tyč závit.M12/1m</t>
  </si>
  <si>
    <t>926-H</t>
  </si>
  <si>
    <t>XX23801</t>
  </si>
  <si>
    <t>hadice PU 4/2,5 EU modrá</t>
  </si>
  <si>
    <t>XX23801/TR</t>
  </si>
  <si>
    <t>T kus redukovaný 16x20x16</t>
  </si>
  <si>
    <t>kul.koh. FF s jemným ovládáním PN 40 GALAXY 1"1/4</t>
  </si>
  <si>
    <t>0591 DN 40</t>
  </si>
  <si>
    <t>dřezová stojánková bat.s otoč.ram. GEOS BEST DESIGN</t>
  </si>
  <si>
    <t>FC200 1/2"X16</t>
  </si>
  <si>
    <t>GP 261 CR</t>
  </si>
  <si>
    <t>ramínko výtokové otočné pro GS 5900</t>
  </si>
  <si>
    <t>GP 300</t>
  </si>
  <si>
    <t>mechanismus pákové baterie GEOS (nízká)</t>
  </si>
  <si>
    <t>FC100 1/2"X20</t>
  </si>
  <si>
    <t>T kus s vnějším závitem 1/2"x20</t>
  </si>
  <si>
    <t>FC100 3/4"X20</t>
  </si>
  <si>
    <t>T kus s vnějším závitem 3/4"x20</t>
  </si>
  <si>
    <t>GP 3002 CR</t>
  </si>
  <si>
    <t>koncovka k přepínači sprchy</t>
  </si>
  <si>
    <t>GP 3002 ORO</t>
  </si>
  <si>
    <t>GP 301</t>
  </si>
  <si>
    <t>nátrubek s vnitřním závitemF-FG 28x3/4</t>
  </si>
  <si>
    <t>BP 8270 35X1</t>
  </si>
  <si>
    <t>nátrubek s vnitřním závitem F-FG 35x1</t>
  </si>
  <si>
    <t>BP 8270 35X5/4</t>
  </si>
  <si>
    <t>nátrubek s vnitřním závitem F-FG 35x5/4"</t>
  </si>
  <si>
    <t>BP 8471 15X1/2</t>
  </si>
  <si>
    <t>nástěnka s vnitřním závitemF-FG 15x1/2</t>
  </si>
  <si>
    <t>CF 5040 22</t>
  </si>
  <si>
    <t>oblouk měděný 45 F-M 22</t>
  </si>
  <si>
    <t>R 792</t>
  </si>
  <si>
    <t>sprchová nástěnná koncovka s kloubem a se spořičem</t>
  </si>
  <si>
    <t>GMDM-I/TV 2"</t>
  </si>
  <si>
    <t>šroubení plombovací pro vodoměry - sada 1"1/2 (2 kusy)</t>
  </si>
  <si>
    <t>ASF 0002</t>
  </si>
  <si>
    <t>adaptér pro připojení radiátorů Korado,Ocean,Purmo,Radson</t>
  </si>
  <si>
    <t>GB 74940 CR</t>
  </si>
  <si>
    <t>dřezová stojánková bat.s výsuv.sprchou GEOS BEST HANDY</t>
  </si>
  <si>
    <t>GB 7495 CR</t>
  </si>
  <si>
    <t>umyvadlová stojánková bat. bez výp. GEOS BEST</t>
  </si>
  <si>
    <t>nátrubek měděný F-F 22</t>
  </si>
  <si>
    <t>CF 5270 28</t>
  </si>
  <si>
    <t>A 2799</t>
  </si>
  <si>
    <t>ovládací oliva pro smesovaci armatury MINIMAGIC</t>
  </si>
  <si>
    <t>CP O-RING 35</t>
  </si>
  <si>
    <t>o-kroužek pro lisovací tvarovky voda-topení-plyn 35</t>
  </si>
  <si>
    <t>EM 521 50-100CM</t>
  </si>
  <si>
    <t>hadice přip. pro plyn EMIPIU LUNGO SM3/4"x3/4" 50-100cm</t>
  </si>
  <si>
    <t>EM 521 75-150CM</t>
  </si>
  <si>
    <t>hadice přip. pro plyn EMIPIU LUNGO SM3/4"x3/4" 75-150cm</t>
  </si>
  <si>
    <t>CF 5090 35</t>
  </si>
  <si>
    <t>koleno měděné 90 F-F 35</t>
  </si>
  <si>
    <t>Skupina zboží</t>
  </si>
  <si>
    <t>AMICA 3</t>
  </si>
  <si>
    <t>ohýbací ruční souprava AMICA 10-22mm</t>
  </si>
  <si>
    <t>GB 7701 CR</t>
  </si>
  <si>
    <t>dřezová nástěnná bat.100mm  GEOS BEST</t>
  </si>
  <si>
    <t>GB 7707 CR</t>
  </si>
  <si>
    <t>vanová bat.s dlouhým ram.bez přísl.100mm GEOS BEST</t>
  </si>
  <si>
    <t>FP 5908 26X26X26</t>
  </si>
  <si>
    <t>EM 521 100-200CM</t>
  </si>
  <si>
    <t>hadice přip. pro plyn EMIPIU LUNGO SM3/4"x3/4" 100-200cm</t>
  </si>
  <si>
    <t>GS 5800 CR</t>
  </si>
  <si>
    <t>těsnění pryžové 3/8"</t>
  </si>
  <si>
    <t>PP 65.910</t>
  </si>
  <si>
    <t>ovládací páka pro sérii GEOS LUXUS</t>
  </si>
  <si>
    <t>TOF PUSH 95 DN 32</t>
  </si>
  <si>
    <t>PPR 463232</t>
  </si>
  <si>
    <t>plastový ventil přímý 32x32</t>
  </si>
  <si>
    <t>PPR 464040</t>
  </si>
  <si>
    <t>VDOGAS R25</t>
  </si>
  <si>
    <t>vsuvka s kuželovým závitem mosazná pro vlnovcové trubky  1"1/4</t>
  </si>
  <si>
    <t>vsuvka mosazná pro vlnovcové trubky  1/2"</t>
  </si>
  <si>
    <t>VDOGAS R15</t>
  </si>
  <si>
    <t>vsuvka s kuželovým závitem mosazná pro vlnovcové trubky  3/4"</t>
  </si>
  <si>
    <t>PP 80CR910TCTH/P</t>
  </si>
  <si>
    <t>ovladaci oliva prutoku pro serii COOPER</t>
  </si>
  <si>
    <t>XX24212</t>
  </si>
  <si>
    <t>0591 DN 10</t>
  </si>
  <si>
    <t>kul.koh. FF s jemným ovládáním PN 40 GALAXY 3/8"</t>
  </si>
  <si>
    <t>XX23111</t>
  </si>
  <si>
    <t>spojka přímá vnější závit EPC 1/2"x8</t>
  </si>
  <si>
    <t>XX23112</t>
  </si>
  <si>
    <t>spojka přímá vnější závit EPC 1/8"x10</t>
  </si>
  <si>
    <t>XX23113</t>
  </si>
  <si>
    <t>spojka přímá vnější závit EPC 1/4"x10</t>
  </si>
  <si>
    <t>XX23114</t>
  </si>
  <si>
    <t>spojka přímá vnější závit EPC 3/8"x10</t>
  </si>
  <si>
    <t>XX23115</t>
  </si>
  <si>
    <t>spojka přímá vnější závit EPC 1/2"x10</t>
  </si>
  <si>
    <t>XX23130</t>
  </si>
  <si>
    <t>spojka přímá vnitřní závit EPCF M5 x 4</t>
  </si>
  <si>
    <t>XX23802</t>
  </si>
  <si>
    <t>hadice PU 6/4 EU modrá</t>
  </si>
  <si>
    <t>XX23800</t>
  </si>
  <si>
    <t>hadice PU 3/2,0 EU modrá</t>
  </si>
  <si>
    <t>TOF LINK 70 3/4X300</t>
  </si>
  <si>
    <t>těsnění bezazbestové (temasil) 1"</t>
  </si>
  <si>
    <t>475 DN 32</t>
  </si>
  <si>
    <t>těsnění bezazbestové (temasil) 1"1/4</t>
  </si>
  <si>
    <t>475 DN 40</t>
  </si>
  <si>
    <t>těsnění bezazbestové (temasil) 1"1/2</t>
  </si>
  <si>
    <t>475 DN 50</t>
  </si>
  <si>
    <t>těsnění bezazbestové (temasil) 2"</t>
  </si>
  <si>
    <t>2881  DN   65</t>
  </si>
  <si>
    <t>kul.koh. mezipřírubový-MOON PN16 DN65</t>
  </si>
  <si>
    <t>3 VT  DN 15</t>
  </si>
  <si>
    <t>kul.koh. trojcestný univ.vrtání T PN16/40 TRIFLUX 1/2"</t>
  </si>
  <si>
    <t>3 VT  DN 20</t>
  </si>
  <si>
    <t>5092 DN 50</t>
  </si>
  <si>
    <t>plynové hadice</t>
  </si>
  <si>
    <t>nerezové plynové trubky</t>
  </si>
  <si>
    <t>směšovací solární armatury</t>
  </si>
  <si>
    <t>ostatní armatury</t>
  </si>
  <si>
    <t>tvarovky</t>
  </si>
  <si>
    <t>tvarovky kovové</t>
  </si>
  <si>
    <t>rychloovladače a ventily</t>
  </si>
  <si>
    <t>tlumiče, spojky</t>
  </si>
  <si>
    <t>73 DN 15</t>
  </si>
  <si>
    <t>73 DN 20</t>
  </si>
  <si>
    <t>PP 53CR581ADA</t>
  </si>
  <si>
    <t>kuzelka prutoku pro serii 2T 90° (pravá - modrá)</t>
  </si>
  <si>
    <t>PP 53CR581ASA</t>
  </si>
  <si>
    <t>kuzelka prutoku pro serii 2T 90° (levá - červená)</t>
  </si>
  <si>
    <t>PP 53CR581ZDA</t>
  </si>
  <si>
    <t>kuželka průtoku pro sérii DAX 180°</t>
  </si>
  <si>
    <t>sprchová nástěnná bat. přísluš. GEOS BEST SMART</t>
  </si>
  <si>
    <t>GB 10900 CR</t>
  </si>
  <si>
    <t>dřezová stojánková bat.s otoč.ram. GEOS BEST SMART</t>
  </si>
  <si>
    <t>GL 8700 CR</t>
  </si>
  <si>
    <t>dřezová nástěnná bat.nízkotlak.                          (0908)</t>
  </si>
  <si>
    <t>GL 8700T CR</t>
  </si>
  <si>
    <t>vodoměr domovní indukční, suchoběžný, tepl.voda 2"</t>
  </si>
  <si>
    <t>GMDM-I/TV 3/4"</t>
  </si>
  <si>
    <t>CF 5041 15</t>
  </si>
  <si>
    <t>oblouk měděný 45 F-F 15</t>
  </si>
  <si>
    <t>B 302 DN 200</t>
  </si>
  <si>
    <t>uzavírací klapka mezipřírub.pro plyn PN10/16 ATLANTIS 40 8"</t>
  </si>
  <si>
    <t>B 302 DN  40</t>
  </si>
  <si>
    <t>uzavírací klapka mezipřírub.pro plyn PN10/16 ATLANTIS 40 1"1/2</t>
  </si>
  <si>
    <t>B 302 DN  50</t>
  </si>
  <si>
    <t>uzavírací klapka mezipřírub.pro plyn PN10/16 ATLANTIS 40 2"</t>
  </si>
  <si>
    <t>AZP AUM 20.2</t>
  </si>
  <si>
    <t>automatická umyvadlová baterie 12 V</t>
  </si>
  <si>
    <t>AZP AUM 20.2B</t>
  </si>
  <si>
    <t>automatická umyvadlová baterie bateriová 6 V</t>
  </si>
  <si>
    <t>AZP AUM 21</t>
  </si>
  <si>
    <t>CF 5085 15</t>
  </si>
  <si>
    <t>křížení měděné F-F 15</t>
  </si>
  <si>
    <t>A 2792</t>
  </si>
  <si>
    <t>CF 5085 18</t>
  </si>
  <si>
    <t>vložka filtrační na mech.nečistoty nylonová 5" 60 mikr.</t>
  </si>
  <si>
    <t>FL255</t>
  </si>
  <si>
    <t>klíč pro demontáž filtru FL251,FL252</t>
  </si>
  <si>
    <t>HSV DN19/20 BI</t>
  </si>
  <si>
    <t>hydrant vestavba s tvarově stálou hadicí DN19,plná dvířka,20m,bílý</t>
  </si>
  <si>
    <t>R 737</t>
  </si>
  <si>
    <t>splachovač časový podomítkový pro pisoáry</t>
  </si>
  <si>
    <t>TOF LINK 241 1X2</t>
  </si>
  <si>
    <t xml:space="preserve">redukce 1"x2"
</t>
  </si>
  <si>
    <t>TOF LINK 240 5/4X6/4</t>
  </si>
  <si>
    <t xml:space="preserve">nátrubek redukovaný 1"1/4x1"1/2
</t>
  </si>
  <si>
    <t>hydrant vestavba s tvarově stálou hadicí DN19,plná dvířka,20m,nerezový</t>
  </si>
  <si>
    <t>HSV DN25/20 BI</t>
  </si>
  <si>
    <t>nerezová hadice  MM 3/8x1/2 150cm</t>
  </si>
  <si>
    <t>nerezová hadice  MM 3/8x1/2 200cm</t>
  </si>
  <si>
    <t>nerezová hadice  MM 1/2x1/2 20cm</t>
  </si>
  <si>
    <t>nerezová hadice  MM 1/2x1/2 30cm</t>
  </si>
  <si>
    <t>nerezová hadice  MM 1/2x1/2 40cm</t>
  </si>
  <si>
    <t>nerezová hadice  MM 1/2x1/2 50cm</t>
  </si>
  <si>
    <t>nerezová hadice  MM 1/2x1/2 60cm</t>
  </si>
  <si>
    <t>nerezová hadice  MM 1/2x1/2 80cm</t>
  </si>
  <si>
    <t>nerezová hadice  MM 1/2x1/2 100cm</t>
  </si>
  <si>
    <t>nerezová hadice  MM 1/2x1/2 120cm</t>
  </si>
  <si>
    <t>nerezová hadice  MM 1/2x1/2 150cm</t>
  </si>
  <si>
    <t>nerezová hadice  MM 1/2x1/2 200cm</t>
  </si>
  <si>
    <t>redukce obrácená 3/4"x1/2"</t>
  </si>
  <si>
    <t>5540 3/8X1/4</t>
  </si>
  <si>
    <t>redukce obrácená 3/8"x1/4"</t>
  </si>
  <si>
    <t>9085 1/2"X8</t>
  </si>
  <si>
    <t>130 E DN 40</t>
  </si>
  <si>
    <t>zpětná klapka do vodorovné polohy 1"1/2</t>
  </si>
  <si>
    <t>kul.koh. FF pro plyn 5 MOP páka  ATHENA 1"1/4</t>
  </si>
  <si>
    <t>4271 DN 40</t>
  </si>
  <si>
    <t>kul.koh. FF pro plyn 5 MOP páka  ATHENA 1"1/2</t>
  </si>
  <si>
    <t>4271 DN 50</t>
  </si>
  <si>
    <t>kul.koh. FF pro plyn 5 MOP páka  ATHENA 2"</t>
  </si>
  <si>
    <t>4272 DN 20</t>
  </si>
  <si>
    <t>5520 DN 10</t>
  </si>
  <si>
    <t>5520 DN 100</t>
  </si>
  <si>
    <t>vsuvka 4"</t>
  </si>
  <si>
    <t>5515 3/4X3/8</t>
  </si>
  <si>
    <t>5515 3/8X1/4</t>
  </si>
  <si>
    <t>vodovodní baterie pákové</t>
  </si>
  <si>
    <t>78.136 CR</t>
  </si>
  <si>
    <t>podlahová sestava s ruční sprchou a směš.arm. COX</t>
  </si>
  <si>
    <t>77  DN  150</t>
  </si>
  <si>
    <t>kul.koh. přírubový PN10/16 6"</t>
  </si>
  <si>
    <t>77  DN   20</t>
  </si>
  <si>
    <t>kul.koh. přírubový PN10/16 3/4"</t>
  </si>
  <si>
    <t>5507 DN  8</t>
  </si>
  <si>
    <t>zátka chromovaná-vnější závit 1/4"</t>
  </si>
  <si>
    <t>1540 DN 15</t>
  </si>
  <si>
    <t>filtr pro otopné systémy 1/2"</t>
  </si>
  <si>
    <t>1540 DN 20</t>
  </si>
  <si>
    <t>filtr pro otopné systémy 3/4"</t>
  </si>
  <si>
    <t>44  DN   20</t>
  </si>
  <si>
    <t>136/1S CR</t>
  </si>
  <si>
    <t>226 DN 15</t>
  </si>
  <si>
    <t>redukční ventil membránovýFF 1/2"</t>
  </si>
  <si>
    <t>kul.koh. vestavěný PN10/16 3/4"</t>
  </si>
  <si>
    <t>100 S DN  80</t>
  </si>
  <si>
    <t>137/1B</t>
  </si>
  <si>
    <t>14 K DN 15</t>
  </si>
  <si>
    <t>kul.koh. vestavěný PN10/16 1/2"</t>
  </si>
  <si>
    <t>100 S DN  50</t>
  </si>
  <si>
    <t>100 S DN  65</t>
  </si>
  <si>
    <t>1362</t>
  </si>
  <si>
    <t>rozdvojka pro připojení hadic F3/4"xM3/4"xM3/4"</t>
  </si>
  <si>
    <t>1363</t>
  </si>
  <si>
    <t>PPR 412012</t>
  </si>
  <si>
    <t>T kus s MS zástřikem vnitřní závit 20x1/2x20</t>
  </si>
  <si>
    <t>PCGS 60 CR</t>
  </si>
  <si>
    <t>PPR 342012</t>
  </si>
  <si>
    <t>DG přechodka kolenová,vnitřní závit 20x1/2</t>
  </si>
  <si>
    <t>PPR 342034</t>
  </si>
  <si>
    <t>DG přechodka kolenová,vnitřní závit 20x3/4</t>
  </si>
  <si>
    <t>CF 5130R 28X18X28</t>
  </si>
  <si>
    <t>T kus měděný redukovaný F-F-F 28x18x28</t>
  </si>
  <si>
    <t>mechanismus pákové baterie PAINI pro sérii ARENA</t>
  </si>
  <si>
    <t>KCH 1018</t>
  </si>
  <si>
    <t>růžice krycí dělená pro Cu trubky chrom 18 mm</t>
  </si>
  <si>
    <t>KCHP 1025</t>
  </si>
  <si>
    <t>růžice krycí dělená pro plastové trubky chrom 25 mm</t>
  </si>
  <si>
    <t>KCH 1012</t>
  </si>
  <si>
    <t>růžice krycí dělená pro Cu trubky chrom 12 mm</t>
  </si>
  <si>
    <t>KCH 1015</t>
  </si>
  <si>
    <t>růžice krycí dělená pro Cu trubky chrom 15 mm</t>
  </si>
  <si>
    <t>PPR 286302</t>
  </si>
  <si>
    <t>DG přechodka přímá,vnější závit 63x2</t>
  </si>
  <si>
    <t>PPR 287521</t>
  </si>
  <si>
    <t>DG přechodka přímá,vnější závit 75x2 1/2</t>
  </si>
  <si>
    <t>PPR 289003</t>
  </si>
  <si>
    <t>DG přechodka přímá,vnější závit 90x3</t>
  </si>
  <si>
    <t xml:space="preserve">připojovací sada univerzální ro stojánkové baterie šroub M6 2ks
</t>
  </si>
  <si>
    <t>GA S8</t>
  </si>
  <si>
    <t>LT 55 150M</t>
  </si>
  <si>
    <t>těsnicí šňůra LOCTITE 55 160m</t>
  </si>
  <si>
    <t>FC400 20X20</t>
  </si>
  <si>
    <t>kolenová spojka 90 20x20</t>
  </si>
  <si>
    <t>PP 69CR910TH/T</t>
  </si>
  <si>
    <t xml:space="preserve">připojovací sada univerzální ro stojánkové baterie šroub M8 1ks
</t>
  </si>
  <si>
    <t>CF 5243 35X22</t>
  </si>
  <si>
    <t>redukce měděná F-M 35x22</t>
  </si>
  <si>
    <t>trubka vlnovcová pro plyn  AISI 316L DN20 10m</t>
  </si>
  <si>
    <t>TFG20RX5</t>
  </si>
  <si>
    <t>koleno vnitřní závit EPLF 1/4"x8</t>
  </si>
  <si>
    <t>XX23240</t>
  </si>
  <si>
    <t>koleno vnitřní závit EPLF 3/8"x8</t>
  </si>
  <si>
    <t>XX23241</t>
  </si>
  <si>
    <t>koleno vnitřní závit EPLF 1/2"x8</t>
  </si>
  <si>
    <t>TOF LINK 130 DN 10</t>
  </si>
  <si>
    <t>PPR 333234</t>
  </si>
  <si>
    <t>DG přechodka kolenová,vnější závit 32x3/4</t>
  </si>
  <si>
    <t>domovní filtry</t>
  </si>
  <si>
    <t>FL251 3/4"</t>
  </si>
  <si>
    <t>filtr na mech.nečistoty vel.10" 3/4"</t>
  </si>
  <si>
    <t>FL252 1"</t>
  </si>
  <si>
    <t>filtr na mech.nečistoty vel. 5" 1"</t>
  </si>
  <si>
    <t>trubka s prevlecnou matici 1/2" 80cm</t>
  </si>
  <si>
    <t>zátka-vnější závit 1"</t>
  </si>
  <si>
    <t>5506 DN 32</t>
  </si>
  <si>
    <t>zátka-vnější závit 1"1/4</t>
  </si>
  <si>
    <t>5506 DN 50</t>
  </si>
  <si>
    <t>zátka-vnější závit 2"</t>
  </si>
  <si>
    <t>490 5BAR DN25</t>
  </si>
  <si>
    <t>ventil pojistný MF 1"x5,0 bar</t>
  </si>
  <si>
    <t>490 6BAR DN15</t>
  </si>
  <si>
    <t>76 E  DN 32</t>
  </si>
  <si>
    <t>ventil odvzdušň.-ruční celokovový, 1/8"</t>
  </si>
  <si>
    <t>71 DN  8</t>
  </si>
  <si>
    <t>ventil odvzdušň.-ruční celokovový, 1/4"</t>
  </si>
  <si>
    <t>5506 DN 40</t>
  </si>
  <si>
    <t>zátka-vnější závit 1"1/2</t>
  </si>
  <si>
    <t>těsnění bezazbestové (temasil) 3/4"</t>
  </si>
  <si>
    <t>T-spojka vnější závit MPB 1/8"x10</t>
  </si>
  <si>
    <t>TS 110CDR-1 DN 10</t>
  </si>
  <si>
    <t xml:space="preserve">radiátorový ventil rohový termostatický dvoureg. 3/8"
</t>
  </si>
  <si>
    <t>TS 110CDR-1 DN 15</t>
  </si>
  <si>
    <t>radiátorový ventil rohový termostatický dvoureg. 1/2"</t>
  </si>
  <si>
    <t xml:space="preserve">radiátorový ventil přímý termostatický dvoureg. 3/4"
</t>
  </si>
  <si>
    <t>TS 114CDR-1 DN 10</t>
  </si>
  <si>
    <t xml:space="preserve">radiatorovy ventil rohovy termostaticky dvoureg. 3/8"
</t>
  </si>
  <si>
    <t>R 2510</t>
  </si>
  <si>
    <t>ventil pedálový podlahový směšovací s regulací průtoku</t>
  </si>
  <si>
    <t>PPR 227563</t>
  </si>
  <si>
    <t>redukce 75x63</t>
  </si>
  <si>
    <t>PPR 231100</t>
  </si>
  <si>
    <t>HB-E500</t>
  </si>
  <si>
    <t>elektrické topné těleso 500 W</t>
  </si>
  <si>
    <t>TOF LINK 132 DN 15</t>
  </si>
  <si>
    <t>T kus s vnějsími závity 1/2"</t>
  </si>
  <si>
    <t>PPR 234000</t>
  </si>
  <si>
    <t>záslepka na trubku 40</t>
  </si>
  <si>
    <t>R 00705/2</t>
  </si>
  <si>
    <t>dřezový nástěnný časový směšovací ventil MINIMAGIC</t>
  </si>
  <si>
    <t>TOF LINK 131 3/4X1/2</t>
  </si>
  <si>
    <t>T kus redukovaný 3/4"x1/2"x3/4"</t>
  </si>
  <si>
    <t>XX23052</t>
  </si>
  <si>
    <t>Y-spojka EPY 8x8x8</t>
  </si>
  <si>
    <t>SF 1500 3/4"</t>
  </si>
  <si>
    <t>připoj.armatura k radiátorům-přímá,dvoutrub. 3/4"</t>
  </si>
  <si>
    <t>T kus redukovaný 25x20x25</t>
  </si>
  <si>
    <t>PPR 131111</t>
  </si>
  <si>
    <t>koleno 45° 110x110</t>
  </si>
  <si>
    <t>PPR 132020</t>
  </si>
  <si>
    <t>koleno 45° 20x20</t>
  </si>
  <si>
    <t>PPR 132525</t>
  </si>
  <si>
    <t>koleno 45° 25x25</t>
  </si>
  <si>
    <t>PPR 172525</t>
  </si>
  <si>
    <t>T kus 25x25x25</t>
  </si>
  <si>
    <t>BF 4243G 22X1</t>
  </si>
  <si>
    <t>BP 8270 28X3/4</t>
  </si>
  <si>
    <t>BP 8090 18X3/4</t>
  </si>
  <si>
    <t>koleno 90 s vnitřním závitem F-FG 18x3/4</t>
  </si>
  <si>
    <t>BP 8090 22X1</t>
  </si>
  <si>
    <t>koleno 90 s vnitřním závitem F-FG 22x1</t>
  </si>
  <si>
    <t>FP 5908 32X32X32</t>
  </si>
  <si>
    <t>spojka - T 32x32x32</t>
  </si>
  <si>
    <t>FP 5909 20X16X20</t>
  </si>
  <si>
    <t>EAN 13</t>
  </si>
  <si>
    <t>svěrný kroužek pro PE spojky 25mm</t>
  </si>
  <si>
    <t>KAS 321 75 CM</t>
  </si>
  <si>
    <t>bidetová stojánková bat. s 5/4 výp. GEOS</t>
  </si>
  <si>
    <t>CP 9270 22</t>
  </si>
  <si>
    <t>vsuvka měděná redukovaná M-F 28x22</t>
  </si>
  <si>
    <t>CP 9243 35X22</t>
  </si>
  <si>
    <t>vsuvka měděná redukovaná M-F 35x22</t>
  </si>
  <si>
    <t>CP 9243 35X28</t>
  </si>
  <si>
    <t>HS DN25/30</t>
  </si>
  <si>
    <t>kul.koh. trojcestný vrtání L PN10/16 DELTA 3/8"</t>
  </si>
  <si>
    <t>3 VL  DN 15</t>
  </si>
  <si>
    <t>kul.koh. trojcestný vrtání L PN10/16 DELTA 1/2"</t>
  </si>
  <si>
    <t>3 VL  DN 20</t>
  </si>
  <si>
    <t>dvoucestný přepínač COX</t>
  </si>
  <si>
    <t>78.111 CR</t>
  </si>
  <si>
    <t>vanová nástěnná bat. bez přislus. COX</t>
  </si>
  <si>
    <t>5530E 1X50</t>
  </si>
  <si>
    <t>prodloužení kované 1"x50</t>
  </si>
  <si>
    <t>78.471 CR</t>
  </si>
  <si>
    <t>třícestný přepínač COX</t>
  </si>
  <si>
    <t>204 DN 80</t>
  </si>
  <si>
    <t>redukční ventil membránovýFF 3"</t>
  </si>
  <si>
    <t>2T.690 00 CR</t>
  </si>
  <si>
    <t>487 6BAR DN 15</t>
  </si>
  <si>
    <t>ventil pojistný FF 1/2"x6,0 bar</t>
  </si>
  <si>
    <t>487 6BAR DN 20</t>
  </si>
  <si>
    <t>ventil pojistný FF 3/4"x6,0 bar</t>
  </si>
  <si>
    <t>487 7BAR DN 15</t>
  </si>
  <si>
    <t>ventil pojistný FF 1/2"x7,0 bar</t>
  </si>
  <si>
    <t>1190 CERVENA</t>
  </si>
  <si>
    <t>instalatérská montážní záslepka červená 1/2"</t>
  </si>
  <si>
    <t>115   50 CM</t>
  </si>
  <si>
    <t>nerezová hadice 18x13mm MM 3/4x3/4 50cm</t>
  </si>
  <si>
    <t>115   80 CM</t>
  </si>
  <si>
    <t>nerezová hadice 18x13mm MM 3/4x3/4 80cm</t>
  </si>
  <si>
    <t>490 1.5B DN15</t>
  </si>
  <si>
    <t>XX25033</t>
  </si>
  <si>
    <t>koleno vnější závit MINI EPLC M5x4</t>
  </si>
  <si>
    <t>XX25034</t>
  </si>
  <si>
    <t>koleno vnější závit MINI EPLC M5x6</t>
  </si>
  <si>
    <t>XX25040</t>
  </si>
  <si>
    <t>1308</t>
  </si>
  <si>
    <t>dvojrůžice krycí univerz.-dělená bílá 10-16mm</t>
  </si>
  <si>
    <t>130  80 CM</t>
  </si>
  <si>
    <t>nerezová hadice 12x8mm k bateriim F3/8"xM10 80cm</t>
  </si>
  <si>
    <t>1309</t>
  </si>
  <si>
    <t>dvojrůžice krycí univerz.-dělená chrom 10-16mm</t>
  </si>
  <si>
    <t>131 S CR</t>
  </si>
  <si>
    <t>spořič vody, vnitřní závit</t>
  </si>
  <si>
    <t>5092 DN 25</t>
  </si>
  <si>
    <t>koleno MF  1"</t>
  </si>
  <si>
    <t>5092 DN 32</t>
  </si>
  <si>
    <t>koleno vnější závit MPL 1/4"x8</t>
  </si>
  <si>
    <t>58344</t>
  </si>
  <si>
    <t>trubka vlnovcová pro vodu EMIWATER AISI 304 DN15 5 m</t>
  </si>
  <si>
    <t>6 MM  DN 10</t>
  </si>
  <si>
    <t>kul.koh. mini FF PN 10/16 3/8"</t>
  </si>
  <si>
    <t>48  DN 40</t>
  </si>
  <si>
    <t>sací koš závitový PN10/16 1"1/2</t>
  </si>
  <si>
    <t>48  DN 50</t>
  </si>
  <si>
    <t>sací koš závitový PN10/16 2"</t>
  </si>
  <si>
    <t>480 2,5B DN 15</t>
  </si>
  <si>
    <t>ventil pojistný MF SUNSHINE 1/2"x2,5 bar</t>
  </si>
  <si>
    <t>3 VL  DN 25</t>
  </si>
  <si>
    <t>kul.koh. trojcestný vrtání L PN10/16 DELTA 1"</t>
  </si>
  <si>
    <t>480 6B DN 15</t>
  </si>
  <si>
    <t>ventil pojistný MF SUNSHINE 1/2"x6,0 bar</t>
  </si>
  <si>
    <t>462  12 CM</t>
  </si>
  <si>
    <t>ramínko "J"  výtokové univerzální 3/4</t>
  </si>
  <si>
    <t>462  20 CM</t>
  </si>
  <si>
    <t>T kus redukovaný 20x16x20</t>
  </si>
  <si>
    <t>FA900 20X20X16</t>
  </si>
  <si>
    <t>T kus redukovaný 20x20x16</t>
  </si>
  <si>
    <t>FA900 20X20X20</t>
  </si>
  <si>
    <t>T kus 20x20x20</t>
  </si>
  <si>
    <t>zpětná klapka do vodorovné polohy 2"</t>
  </si>
  <si>
    <t>72  DN 10</t>
  </si>
  <si>
    <t>ventil odvzdušň.-ruční, 3/8"</t>
  </si>
  <si>
    <t>475 DN 20</t>
  </si>
  <si>
    <t>nízkotlaké baterie pro průtokové ohřívače</t>
  </si>
  <si>
    <t>zátka pro radiátory chromovaná, 3/4"</t>
  </si>
  <si>
    <t>740 562 DN 40</t>
  </si>
  <si>
    <t>sifon pisoárový DN 40</t>
  </si>
  <si>
    <t>75 DN 10X15</t>
  </si>
  <si>
    <t>redukce pro radiátory chromovaná, 3/8"x1/2"</t>
  </si>
  <si>
    <t>75 DN 15X20</t>
  </si>
  <si>
    <t>hadičník s vnějším závitem 2"x50</t>
  </si>
  <si>
    <t>3109 3/4X20</t>
  </si>
  <si>
    <t>15/B DN 100</t>
  </si>
  <si>
    <t>kul.koh. FF plnoprůtokový s ucpávkou PN 16 páka 4"</t>
  </si>
  <si>
    <t>IWM-TX5 MBUS</t>
  </si>
  <si>
    <t>bezdrátový vysílací modul M-bus pro GSD8-I, IP68, W-Mbus EN13757-4 868 MHz</t>
  </si>
  <si>
    <t>IWM-TX3 MBUS</t>
  </si>
  <si>
    <t>bezdrátový vysílací modul M-bus pro GMDM-I, GMB-I</t>
  </si>
  <si>
    <t>RFM-RX3</t>
  </si>
  <si>
    <t>bezdrátový M-BUS přijímací modul USB pro všechny B Meters M-BUS bezdrátová zařízení (bez software)</t>
  </si>
  <si>
    <t>filtr závitový s permanentním magnetem (5000Gs), PN10/16 1/2"</t>
  </si>
  <si>
    <t>filtr závitový s permanentním magnetem (5000Gs), PN10/16 3/4"</t>
  </si>
  <si>
    <t>filtr závitový s permanentním magnetem (5000Gs), PN10/16 1"</t>
  </si>
  <si>
    <t>filtr závitový s permanentním magnetem (5000Gs), PN10/16 1" 1/4</t>
  </si>
  <si>
    <t>kuželka termostatická pro serii COX,2T,COOPER,LADY,OVO</t>
  </si>
  <si>
    <t>XX23265</t>
  </si>
  <si>
    <t>kul.koh. mezipřírubový-MOON PN16/40 DN40</t>
  </si>
  <si>
    <t>180 1"X6/4"</t>
  </si>
  <si>
    <t>kulový uzávěr se šroubením k čerpadlům</t>
  </si>
  <si>
    <t>2601 G DN 40</t>
  </si>
  <si>
    <t>kul.koh. FF pro plyn nerez PN40 ALBA 1"1/2</t>
  </si>
  <si>
    <t>181 DN 8</t>
  </si>
  <si>
    <t>2002 L CR</t>
  </si>
  <si>
    <t>ventil rohový s keram.disky 1/2"x3/8" (bez matky)</t>
  </si>
  <si>
    <t>116 100 CM</t>
  </si>
  <si>
    <t>nerezová hadice 18x13mm MM 1/2x3/4 100cm</t>
  </si>
  <si>
    <t>XX23700</t>
  </si>
  <si>
    <t>uzavírací klapka mezipřírubová-ATLANTIS PN6/10/16 3"</t>
  </si>
  <si>
    <t>oblouk měděný 45 MF 35</t>
  </si>
  <si>
    <t>R 7003</t>
  </si>
  <si>
    <t>dřezový nástěnný časový výtokový ventil MTC</t>
  </si>
  <si>
    <t>PPR 19/B 63</t>
  </si>
  <si>
    <t>kulový kohout pro PPR oboustranný 63</t>
  </si>
  <si>
    <t>PPR 192020</t>
  </si>
  <si>
    <t>kříž 20</t>
  </si>
  <si>
    <t>R 00378</t>
  </si>
  <si>
    <t>šroubení k čerpadlu 1"x6/4" s vnějším 1" závitem</t>
  </si>
  <si>
    <t>168 1"X6/4"</t>
  </si>
  <si>
    <t>šroubení k čerpadlu 1"x6/4" s vnitřním 1" závitem</t>
  </si>
  <si>
    <t>166  50 CM</t>
  </si>
  <si>
    <t>antivibrační hadice 35x25mm SM 1x1 50cm s kolenem</t>
  </si>
  <si>
    <t>MP-400</t>
  </si>
  <si>
    <t>XU OB15101121</t>
  </si>
  <si>
    <t>objímka nerez 2s M10 121-127</t>
  </si>
  <si>
    <t>PPR 012516</t>
  </si>
  <si>
    <t>trubka PN16 S3,2 25x3,5</t>
  </si>
  <si>
    <t>PPR 012520</t>
  </si>
  <si>
    <t>koleno s vnitřním závitem 1/2"x16</t>
  </si>
  <si>
    <t>HSS DN25/20 N</t>
  </si>
  <si>
    <t>hydrant DN25,proskl.dvířka,20m,nerezový-tvarově stálá hadice</t>
  </si>
  <si>
    <t>HSS DN25/30</t>
  </si>
  <si>
    <t>hydrant DN25,proskl.dvířka,30m,červený-tvarově stálá hadice</t>
  </si>
  <si>
    <t>FL253 1/2"</t>
  </si>
  <si>
    <t>filtr na mech.nečistoty vel.5" rohový 1/2"</t>
  </si>
  <si>
    <t>FL254 10" 60 MIKR</t>
  </si>
  <si>
    <t>vložka filtrační na mech.nečistoty nylonová 10" 60 mikr.</t>
  </si>
  <si>
    <t>FA900 16X16X16</t>
  </si>
  <si>
    <t>T kus 16x16x16</t>
  </si>
  <si>
    <t>FA900 16X20X16</t>
  </si>
  <si>
    <t>propojovací trubka 300mm k sifonu s lemem d=30mm</t>
  </si>
  <si>
    <t>418 32 MM</t>
  </si>
  <si>
    <t>propojovací trubka 300mm k sifonu s lemem d=32mm</t>
  </si>
  <si>
    <t>100 S DN  40</t>
  </si>
  <si>
    <t>propojovací trubka 300mm k sifonu s lemem d=40mm</t>
  </si>
  <si>
    <t>419 32 MM</t>
  </si>
  <si>
    <t>sprchová koncovka NELA anticalcare bílá</t>
  </si>
  <si>
    <t>XX24038</t>
  </si>
  <si>
    <t>T-spojka vnější závit MPB 3/8"x8</t>
  </si>
  <si>
    <t>130 E DN 25</t>
  </si>
  <si>
    <t>zpětná klapka do vodorovné polohy 1"</t>
  </si>
  <si>
    <t>130 E DN 32</t>
  </si>
  <si>
    <t>zpětná klapka do vodorovné polohy 1"1/4</t>
  </si>
  <si>
    <t>130  50 CM</t>
  </si>
  <si>
    <t>nerezová hadice 12x8mm k bateriim F3/8"xM10 50cm</t>
  </si>
  <si>
    <t>růžice krycí univerzál.-dělená bílá 10-16mm</t>
  </si>
  <si>
    <t>130  60 CM</t>
  </si>
  <si>
    <t>nerezová hadice 12x8mm k bateriim F3/8"xM10 60cm</t>
  </si>
  <si>
    <t>1307</t>
  </si>
  <si>
    <t>růžice krycí univerzál.-dělená chrom 10-16 mm</t>
  </si>
  <si>
    <t>112  20 CM</t>
  </si>
  <si>
    <t>nerezová hadice 18x13mm SM 1/2x3/4 20cm</t>
  </si>
  <si>
    <t>5090 DN 50</t>
  </si>
  <si>
    <t>5090 DN 65</t>
  </si>
  <si>
    <t>koleno FF 2"1/2</t>
  </si>
  <si>
    <t>5090 DN  8</t>
  </si>
  <si>
    <t>712.135 CR</t>
  </si>
  <si>
    <t>matice 1"1/2</t>
  </si>
  <si>
    <t>34  DN   20</t>
  </si>
  <si>
    <t>šoupátko uzavírací  PN 10 3/4"</t>
  </si>
  <si>
    <t>34  DN   25</t>
  </si>
  <si>
    <t>šoupátko uzavírací  PN 10 1"</t>
  </si>
  <si>
    <t>34  DN   32</t>
  </si>
  <si>
    <t>šoupátko uzavírací  PN 10 1"1/4</t>
  </si>
  <si>
    <t>5530E 1/2X10</t>
  </si>
  <si>
    <t>prodloužení kované 1/2"x10</t>
  </si>
  <si>
    <t>162 CR 11/4"</t>
  </si>
  <si>
    <t>71 DN 10</t>
  </si>
  <si>
    <t>ventil odvzdušň.-ruční celokovový, 3/8"</t>
  </si>
  <si>
    <t>71 DN  5</t>
  </si>
  <si>
    <t>koleno vnitřní závit EPLF 1/2"x10</t>
  </si>
  <si>
    <t>PCGS 59 BILA</t>
  </si>
  <si>
    <t>záslepka k aut. výpusti bílá</t>
  </si>
  <si>
    <t>R 301  DN 15</t>
  </si>
  <si>
    <t>EKOSAN směšovací termostat 1/2"</t>
  </si>
  <si>
    <t>R 302  DN 20</t>
  </si>
  <si>
    <t>EKOSAN směšovací termostat 3/4"</t>
  </si>
  <si>
    <t>TOF LINK 270 DN 32</t>
  </si>
  <si>
    <t>průchodka k nádrž, vnitřní/vnější závit 1"x3/4"</t>
  </si>
  <si>
    <t>2007/B 1/2X3/8</t>
  </si>
  <si>
    <t>1832 DN 20</t>
  </si>
  <si>
    <t>1832 DN 25</t>
  </si>
  <si>
    <t>ventil přetlakový nastavitelný průmyslový FF 1"</t>
  </si>
  <si>
    <t>18510 CR</t>
  </si>
  <si>
    <t>sprchový set ECO</t>
  </si>
  <si>
    <t>5005 DN 15</t>
  </si>
  <si>
    <t>2010/B DN 15</t>
  </si>
  <si>
    <t>matice s přírubou 1/2"</t>
  </si>
  <si>
    <t>automaticka vanova vypust s napoustenim KASKADA 80 cm</t>
  </si>
  <si>
    <t>5506 DN  8</t>
  </si>
  <si>
    <t>TOF LINK 132 DN 20</t>
  </si>
  <si>
    <t>T kus s vnějsími závity 3/4"</t>
  </si>
  <si>
    <t>R 00715/2</t>
  </si>
  <si>
    <t>rozdvojka pro vzork. kohouty</t>
  </si>
  <si>
    <t>67/B DN 32</t>
  </si>
  <si>
    <t>kul.koh. plnoprůt. s vypouštěním PN 16 1"1/4</t>
  </si>
  <si>
    <t>kul.koh.roh.MF pro plyn 5 MOP motýl s převl.matkou VENUS 1/2"</t>
  </si>
  <si>
    <t>XX24040</t>
  </si>
  <si>
    <t>nátrubek redukovaný měděný F-F 35x28</t>
  </si>
  <si>
    <t>kartuš termostatická pro ECOSAN, ECOSYSTEM DN 20</t>
  </si>
  <si>
    <t>A 101/52</t>
  </si>
  <si>
    <t>kartuš termostatická pro ECOSAN, ECOSYSTEM DN 25</t>
  </si>
  <si>
    <t>EM 421 100-200 MM</t>
  </si>
  <si>
    <t>hadice přip.pro plyn EMIPIU CORTO SM3/4x3/4 100-200 mm</t>
  </si>
  <si>
    <t>EM 421 200-400 MM</t>
  </si>
  <si>
    <t>T-spojka vnější závit MPB 1/4"x4</t>
  </si>
  <si>
    <t>XX24032</t>
  </si>
  <si>
    <t>330 SET 30 CM</t>
  </si>
  <si>
    <t>330 SET 40 CM</t>
  </si>
  <si>
    <t>330 SET 50 CM</t>
  </si>
  <si>
    <t>330 SET 60 CM</t>
  </si>
  <si>
    <t>330 SET 70 CM</t>
  </si>
  <si>
    <t>330 SET 100 CM</t>
  </si>
  <si>
    <t>TS 60DMC</t>
  </si>
  <si>
    <t>ID 60DMC</t>
  </si>
  <si>
    <t>GN 15120 CR</t>
  </si>
  <si>
    <t>GN 15121 CR</t>
  </si>
  <si>
    <t>kul.koh.výtokový s dvojitým připojením na hadici PN 10/16 1/2"</t>
  </si>
  <si>
    <t>kul.koh. nerezový  1/4"</t>
  </si>
  <si>
    <t>kul.koh. nerezový 3/8"</t>
  </si>
  <si>
    <t>kul.koh. nerezový 1/2"</t>
  </si>
  <si>
    <t>kul.koh. nerezový  3/4"</t>
  </si>
  <si>
    <t>kul.koh. nerezový  1"</t>
  </si>
  <si>
    <t>kul.koh. nerezový  1"1/4</t>
  </si>
  <si>
    <t>kul.koh. nerezový  1"1/2</t>
  </si>
  <si>
    <t>kul.koh. nerezový  2"</t>
  </si>
  <si>
    <t>nerezová vlnovcová hadice DN 8 k bateriím F3/8xM10 30cm</t>
  </si>
  <si>
    <t>koleno vnější závit EPL 1/2"x8</t>
  </si>
  <si>
    <t>XX23212</t>
  </si>
  <si>
    <t>PPR 235000</t>
  </si>
  <si>
    <t>záslepka na trubku 50</t>
  </si>
  <si>
    <t>PPR 236300</t>
  </si>
  <si>
    <t>záslepka na trubku 63</t>
  </si>
  <si>
    <t>R 590</t>
  </si>
  <si>
    <t>ramínko výtokové 150 mm 1/2"</t>
  </si>
  <si>
    <t>PPR 213220</t>
  </si>
  <si>
    <t>nátrubek redukovaný 32x20</t>
  </si>
  <si>
    <t>B 0733</t>
  </si>
  <si>
    <t>průtokový ohřívač s elektronickou ochranou 3,5 kW</t>
  </si>
  <si>
    <t>B 10A DN 125</t>
  </si>
  <si>
    <t>uzavírací klapka mezipřírubová-ATLANTIS PN6/10/16 5"</t>
  </si>
  <si>
    <t>B 10A DN 150</t>
  </si>
  <si>
    <t>PPR 113232</t>
  </si>
  <si>
    <t>koleno 90° 32x32</t>
  </si>
  <si>
    <t>průtokové ohřívače</t>
  </si>
  <si>
    <t>B 10A DN 100</t>
  </si>
  <si>
    <t>uzavírací klapka mezipřírubová-ATLANTIS PN6/10/16 4"</t>
  </si>
  <si>
    <t>SHPZ-2 BI</t>
  </si>
  <si>
    <t>skříňka se zámkem na hasicí přístroj práškový 2 kg,bílá</t>
  </si>
  <si>
    <t>SHPZ-2CO2</t>
  </si>
  <si>
    <t>R 700/262</t>
  </si>
  <si>
    <t>směšovací minitermostat 3/4"</t>
  </si>
  <si>
    <t>umyvadlový stojánkový časový výtokový ventil MTC</t>
  </si>
  <si>
    <t>nosník s konzolou 28/30x300mm</t>
  </si>
  <si>
    <t>XU NO32283044</t>
  </si>
  <si>
    <t>nosník s konzolou 28/30x440mm</t>
  </si>
  <si>
    <t>TOF LINK 529 1/2X40</t>
  </si>
  <si>
    <t>prodloužení robustní 1/2"x40</t>
  </si>
  <si>
    <t>TOF LINK 529 1/2X50</t>
  </si>
  <si>
    <t>prodloužení robustní 1/2"x50</t>
  </si>
  <si>
    <t>TOF LINK 529 1/2X65</t>
  </si>
  <si>
    <t>prodloužení robustní 1/2"x65</t>
  </si>
  <si>
    <t>SAN SLS01AK</t>
  </si>
  <si>
    <t>0804B DN 15</t>
  </si>
  <si>
    <t>kul.koh. FF plnoprůtokový PN 40 páka ASTER ACS 1/2"</t>
  </si>
  <si>
    <t>0804B DN 20</t>
  </si>
  <si>
    <t>kul.koh. FF plnoprůtokový PN 40 páka ASTER ACS 3/4"</t>
  </si>
  <si>
    <t>1346P</t>
  </si>
  <si>
    <t>zelená pasta na konopí 460g</t>
  </si>
  <si>
    <t>držák hadice odpadu pračky</t>
  </si>
  <si>
    <t>1352 BILA</t>
  </si>
  <si>
    <t>142 DN 15</t>
  </si>
  <si>
    <t>redukční ventil pístový se šroubením 1/2"</t>
  </si>
  <si>
    <t>XU NO31271860</t>
  </si>
  <si>
    <t>nosník 27/18 x 0,6m</t>
  </si>
  <si>
    <t>226 M DN 25</t>
  </si>
  <si>
    <t>membrána k redukčnímu ventilu 226 1"</t>
  </si>
  <si>
    <t>XX23236</t>
  </si>
  <si>
    <t>koleno vnitřní závit EPLF 3/8"x6</t>
  </si>
  <si>
    <t>XU NO32283020</t>
  </si>
  <si>
    <t>nosník s konzolou 28/30x200mm</t>
  </si>
  <si>
    <t>XU NO32283030</t>
  </si>
  <si>
    <t>koleno vnitřní závit EPLF 3/8"x12</t>
  </si>
  <si>
    <t>PPR 305064</t>
  </si>
  <si>
    <t>konektor pro sprch.hadici 1/2x20</t>
  </si>
  <si>
    <t>mechanismus pákové baterie GEOS (vysoká)</t>
  </si>
  <si>
    <t>GP 303</t>
  </si>
  <si>
    <t>HS DN19/20</t>
  </si>
  <si>
    <t>PP 80CR910TCTH/T</t>
  </si>
  <si>
    <t>ovladaci oliva termostaticka pro serii COOPER</t>
  </si>
  <si>
    <t>objímka nerez 2s M8 60-64 2</t>
  </si>
  <si>
    <t>XU OB15007278</t>
  </si>
  <si>
    <t>objímka nerez 2s M10 72-78 2 1/2</t>
  </si>
  <si>
    <t>XU OB15008792</t>
  </si>
  <si>
    <t>objímka nerez 2s M10 87-92 3</t>
  </si>
  <si>
    <t>XU OB15101106</t>
  </si>
  <si>
    <t>objímka nerez 2s M10 101-106 4</t>
  </si>
  <si>
    <t>antivibrační hadice 35x25mm SM 1x1 100cm s kolenem</t>
  </si>
  <si>
    <t>166  40 CM</t>
  </si>
  <si>
    <t>antivibrační hadice 35x25mm SM 1x1 40cm s kolenem</t>
  </si>
  <si>
    <t>DSK DN 25</t>
  </si>
  <si>
    <t>opravný třmen pro ocelové trubky PN16 1"</t>
  </si>
  <si>
    <t>DSK DN 32</t>
  </si>
  <si>
    <t>opravný třmen pro ocelové trubky PN16 1"1/4</t>
  </si>
  <si>
    <t>PP 918 ORO</t>
  </si>
  <si>
    <t>PP 92.910</t>
  </si>
  <si>
    <t>T kus redukovaný 50x25x50</t>
  </si>
  <si>
    <t>PPR 185032</t>
  </si>
  <si>
    <t>T kus redukovaný 50x32x50</t>
  </si>
  <si>
    <t>PPR 171111</t>
  </si>
  <si>
    <t>T kus 110x110x110</t>
  </si>
  <si>
    <t>PPR 172020</t>
  </si>
  <si>
    <t>CF 5092 22</t>
  </si>
  <si>
    <t>koleno měděné 90 F-M 22</t>
  </si>
  <si>
    <t>krytka kruhová pro R 732</t>
  </si>
  <si>
    <t>A 2786</t>
  </si>
  <si>
    <t>krytka obdélníková pro R 7510/40</t>
  </si>
  <si>
    <t>A 2788</t>
  </si>
  <si>
    <t>mechanismus umyv.časových ventilů MTC</t>
  </si>
  <si>
    <t>A 2790</t>
  </si>
  <si>
    <t>FS DN  32</t>
  </si>
  <si>
    <t>AZP AUP 21.B</t>
  </si>
  <si>
    <t>automatický IQ splachovač pisoáru v samonasávacím sifonu bateriový 6 V</t>
  </si>
  <si>
    <t>CF 5240 15X12</t>
  </si>
  <si>
    <t>nátrubek redukovaný měděný F-F 15x12</t>
  </si>
  <si>
    <t>FC100 1/2"X16</t>
  </si>
  <si>
    <t>T kus s vnějším závitem 1/2"x16</t>
  </si>
  <si>
    <t>A 2831</t>
  </si>
  <si>
    <t>GB 8495 CR</t>
  </si>
  <si>
    <t>CF 5090 22</t>
  </si>
  <si>
    <t>koleno měděné 90 F-F 22</t>
  </si>
  <si>
    <t>CF 5090 28</t>
  </si>
  <si>
    <t>série OVO</t>
  </si>
  <si>
    <t>série COX</t>
  </si>
  <si>
    <t>série DAX</t>
  </si>
  <si>
    <t>série GEOS LUXUS</t>
  </si>
  <si>
    <t xml:space="preserve">série GEOS  </t>
  </si>
  <si>
    <t>série COOPER</t>
  </si>
  <si>
    <t>série JOLLY</t>
  </si>
  <si>
    <t>série LIBERTY</t>
  </si>
  <si>
    <t>série GEOS BEST SMART</t>
  </si>
  <si>
    <t>TOF PUSH 86 DN 40</t>
  </si>
  <si>
    <t>spojka pro PE trubky-koleno 90-vnitřní 40x1"1/4</t>
  </si>
  <si>
    <t>TOF PUSH 86 DN 50</t>
  </si>
  <si>
    <t>spojka pro PE trubky-koleno 90-vnitřní 50x1"1/2</t>
  </si>
  <si>
    <t>TOF PUSH 86 DN 63</t>
  </si>
  <si>
    <t>spojka pro PE trubky-koleno 90-vnitřní 63x2"</t>
  </si>
  <si>
    <t>TOF LINK 529 3/8X15</t>
  </si>
  <si>
    <t>prodloužení robustní 3/8"x15</t>
  </si>
  <si>
    <t>TOF LINK 529 3/8X20</t>
  </si>
  <si>
    <t>prodloužení robustní 3/8"x20</t>
  </si>
  <si>
    <t>Y-spojka redukovaná EPW 12x10x10</t>
  </si>
  <si>
    <t>XX23070</t>
  </si>
  <si>
    <t>spojka přímá redukovaná EPG 6x4</t>
  </si>
  <si>
    <t>XX23071</t>
  </si>
  <si>
    <t>spojka přímá redukovaná EPG 8x6</t>
  </si>
  <si>
    <t>XU PR12500222</t>
  </si>
  <si>
    <t>příchytka 2pp 22 bílá</t>
  </si>
  <si>
    <t>XU PR12500218</t>
  </si>
  <si>
    <t>příchytka 2pp 18 bílá</t>
  </si>
  <si>
    <t>TOF LINK 70 1X120</t>
  </si>
  <si>
    <t>prodlužovací spojka 1"x120</t>
  </si>
  <si>
    <t>TOF LINK 70 1X150</t>
  </si>
  <si>
    <t>prodlužovací spojka 1"x150</t>
  </si>
  <si>
    <t>TOF LINK 70 1X200</t>
  </si>
  <si>
    <t>PP 89.910</t>
  </si>
  <si>
    <t>ovládací páka série LADY</t>
  </si>
  <si>
    <t>PP 89.910L</t>
  </si>
  <si>
    <t>TOF PUSH 95 DN 40</t>
  </si>
  <si>
    <t>spojka pro PE trubky-přímá-vnitřní 40x1"1/4</t>
  </si>
  <si>
    <t>TOF PUSH 97 DN 40</t>
  </si>
  <si>
    <t>spojka pro PE trubky-T-vnitřní 40x1"1/4x40</t>
  </si>
  <si>
    <t>TOF PUSH 97 DN 50</t>
  </si>
  <si>
    <t>prodlužovací spojka 1"x80</t>
  </si>
  <si>
    <t>TOF LINK 70 1/2X100</t>
  </si>
  <si>
    <t>prodlužovací spojka 1/2""x100</t>
  </si>
  <si>
    <t>TOF LINK 70 1/2X200</t>
  </si>
  <si>
    <t>prodlužovací spojka 1/2""x200</t>
  </si>
  <si>
    <t>TOF LINK 70 1/2X250</t>
  </si>
  <si>
    <t>prodlužovací spojka 1/2""x250</t>
  </si>
  <si>
    <t>TOF LINK 529 1X30</t>
  </si>
  <si>
    <t>IVR340 DN 32</t>
  </si>
  <si>
    <t>TOF PUSH 95 DN 50</t>
  </si>
  <si>
    <t>spojka pro PE trubky-přímá-vnitřní 50x1"1/2</t>
  </si>
  <si>
    <t>SAF 1"</t>
  </si>
  <si>
    <t>vodoměrové plombovací pouzdro 3/4"</t>
  </si>
  <si>
    <t>SAN SLA09</t>
  </si>
  <si>
    <t>baterie napájecí lithiová 9V/1300 mAh</t>
  </si>
  <si>
    <t>HB-E1000</t>
  </si>
  <si>
    <t>elektrické topné těleso 1000 W</t>
  </si>
  <si>
    <t>sprcha pro R 00749 bez drzáku tyče</t>
  </si>
  <si>
    <t>směšovací antikondenzační termostat pro zpátečku 55°C</t>
  </si>
  <si>
    <t>QP KROPITKO</t>
  </si>
  <si>
    <t>sprchová růžice pro 21.121</t>
  </si>
  <si>
    <t>QP PREPINAC</t>
  </si>
  <si>
    <t>vsuvka měděná redukovaná M-F 22x15</t>
  </si>
  <si>
    <t>CP 9243 22X18</t>
  </si>
  <si>
    <t>vsuvka měděná redukovaná M-F 22x18</t>
  </si>
  <si>
    <t>PPR 136363</t>
  </si>
  <si>
    <t>koleno 45° 63x63</t>
  </si>
  <si>
    <t>PPR 137575</t>
  </si>
  <si>
    <t>koleno 45° 75x75</t>
  </si>
  <si>
    <t>PPR 139090</t>
  </si>
  <si>
    <t>koleno 45° 90x90</t>
  </si>
  <si>
    <t>PPR 134040</t>
  </si>
  <si>
    <t>koleno 45° 40x40</t>
  </si>
  <si>
    <t>PPR 135050</t>
  </si>
  <si>
    <t>koleno 45° 50x50</t>
  </si>
  <si>
    <t>PPR 182252</t>
  </si>
  <si>
    <t>T kus redukovaný 20x25x20</t>
  </si>
  <si>
    <t>PPR 206363</t>
  </si>
  <si>
    <t>nátrubek 63x63</t>
  </si>
  <si>
    <t>PPR 207575</t>
  </si>
  <si>
    <t>nátrubek 75x75</t>
  </si>
  <si>
    <t>PPR 242500</t>
  </si>
  <si>
    <t>záslepka do tvarovky 25</t>
  </si>
  <si>
    <t>PPR 182522</t>
  </si>
  <si>
    <t>T kus redukovaný 25x20x20</t>
  </si>
  <si>
    <t>PPR 179090</t>
  </si>
  <si>
    <t>T kus 90x90x90</t>
  </si>
  <si>
    <t>PPR 181163</t>
  </si>
  <si>
    <t>T kus redukovaný 110x63x110</t>
  </si>
  <si>
    <t>PPR 181175</t>
  </si>
  <si>
    <t>PPR 187563</t>
  </si>
  <si>
    <t>T kus redukovaný 75x63x75</t>
  </si>
  <si>
    <t>PPR 189063</t>
  </si>
  <si>
    <t>T kus redukovaný 90x63x90</t>
  </si>
  <si>
    <t>PPR 189075</t>
  </si>
  <si>
    <t>T kus redukovaný 90x75x90</t>
  </si>
  <si>
    <t>R 00330 DN 20</t>
  </si>
  <si>
    <t>PPR 302012</t>
  </si>
  <si>
    <t>DG přechodka přímá,vnitřní závit 20x1/2</t>
  </si>
  <si>
    <t>PPR 302034</t>
  </si>
  <si>
    <t>koleno 90 s vnitřním závitem F-FG 28x1</t>
  </si>
  <si>
    <t>BP 8092 15X1/2</t>
  </si>
  <si>
    <t>koleno 90 s vnějším závitemF-MG 15x1/2</t>
  </si>
  <si>
    <t>BP 8092 18X1/2</t>
  </si>
  <si>
    <t>koleno 90 s vnějším závitemF-MG 18x1/2</t>
  </si>
  <si>
    <t>BP 8090 15X1/2</t>
  </si>
  <si>
    <t>BF 4270G 15X1/2</t>
  </si>
  <si>
    <t>nátrubek bronzový s vnitřním závitem F-FG 15x1/2</t>
  </si>
  <si>
    <t>BP 8092 28X1</t>
  </si>
  <si>
    <t>koleno 90 s vnějším závitemF-MG 28x1</t>
  </si>
  <si>
    <t>GB 10599 CR</t>
  </si>
  <si>
    <t>1476 DN 40</t>
  </si>
  <si>
    <t>mezikus pro připojení odpadu k sifonu 1"1/2</t>
  </si>
  <si>
    <t>1477 DN 32</t>
  </si>
  <si>
    <t>automatický IQ splachovač pisoáru v samonasávacím sifonu 12 V</t>
  </si>
  <si>
    <t>vanová nástěnná bat. 100mm bez přísluš. GEOS BEST</t>
  </si>
  <si>
    <t>HS DN25/20 N</t>
  </si>
  <si>
    <t>hydrant DN25,plná dvířka,20m,nerezový-tvarově stálou hadicí</t>
  </si>
  <si>
    <t>HB-V206 CR</t>
  </si>
  <si>
    <t>T-kus připojovací pro topná tělesa M1/2"xF1/2"xF1/2" chrom</t>
  </si>
  <si>
    <t>víčko zaslepovací 28</t>
  </si>
  <si>
    <t>CP 9301 35</t>
  </si>
  <si>
    <t>víčko zaslepovací 35</t>
  </si>
  <si>
    <t>CUP 0961</t>
  </si>
  <si>
    <t>rouno čisticí 60x130, 10 ks</t>
  </si>
  <si>
    <t>CUP 4933.2</t>
  </si>
  <si>
    <t>B 10A DN  40</t>
  </si>
  <si>
    <t>uzavírací klapka mezipřírubová-ATLANTIS PN6/10/16 1"1/2</t>
  </si>
  <si>
    <t>B 10A DN  50</t>
  </si>
  <si>
    <t>kartuš termostatická pro MINICASTOR</t>
  </si>
  <si>
    <t>A 2504</t>
  </si>
  <si>
    <t>mechanismus pro R 550,R 560,R 562</t>
  </si>
  <si>
    <t>CP 9041 15</t>
  </si>
  <si>
    <t>BF 4270G 18X1/2</t>
  </si>
  <si>
    <t>nátrubek bronzový s vnitřním závitem F-FG 18x1/2</t>
  </si>
  <si>
    <t>PPR 116363</t>
  </si>
  <si>
    <t>koleno 90° 63x63</t>
  </si>
  <si>
    <t>B 101 DN 100</t>
  </si>
  <si>
    <t>SHPZ-2X6</t>
  </si>
  <si>
    <t>skříňka se zámkem na dva hasicí přístroje praskove  6 kg,červená</t>
  </si>
  <si>
    <t>SHPZ-2X6 BI</t>
  </si>
  <si>
    <t>skříňka se zámkem na dva hasicí přístroje praskove  6 kg ,bílá</t>
  </si>
  <si>
    <t>SHPZ-5CO2</t>
  </si>
  <si>
    <t>skříňka se zámkem na hasicí přístroj sněhový 5 kg,červená</t>
  </si>
  <si>
    <t>PPR 19/B 32</t>
  </si>
  <si>
    <t>kulový kohout pro PPR oboustranný 32</t>
  </si>
  <si>
    <t>PPR 19/B 40</t>
  </si>
  <si>
    <t>kulový kohout pro PPR oboustranný 40</t>
  </si>
  <si>
    <t>PPR 19/B 50</t>
  </si>
  <si>
    <t>kulový kohout pro PPR oboustranný 50</t>
  </si>
  <si>
    <t>SHPZ-6</t>
  </si>
  <si>
    <t>hydrant vestavba s tvarově stálou hadicí DN25,proskl.dvířka,20m,bílý</t>
  </si>
  <si>
    <t>umyvadlová stojánková bat.s 5/4 výp. GEOS BEST DESIGN</t>
  </si>
  <si>
    <t>GB 8550 CR</t>
  </si>
  <si>
    <t>45 DN 8</t>
  </si>
  <si>
    <t>45 DN 10</t>
  </si>
  <si>
    <t>45 DN 15</t>
  </si>
  <si>
    <t>45 DN 20</t>
  </si>
  <si>
    <t>45 DN 25</t>
  </si>
  <si>
    <t>45 DN 32</t>
  </si>
  <si>
    <t>45 DN 40</t>
  </si>
  <si>
    <t>45 DN 50</t>
  </si>
  <si>
    <t>45 DN 65</t>
  </si>
  <si>
    <t>AQ 99 DN 15</t>
  </si>
  <si>
    <t>AQ 99 DN 20</t>
  </si>
  <si>
    <t>STY-703-M</t>
  </si>
  <si>
    <t>STY-712-M</t>
  </si>
  <si>
    <t>STY-703-R</t>
  </si>
  <si>
    <t>STY-712-R</t>
  </si>
  <si>
    <t>STY-TSZ-124+TSZ120</t>
  </si>
  <si>
    <t>plovákový ventil, plastový závit 1/2"</t>
  </si>
  <si>
    <t>plovákový ventil, mosazný závit 3/8"</t>
  </si>
  <si>
    <t>plovákový ventil, mosazný závit 1/2"</t>
  </si>
  <si>
    <t>AQ 7812</t>
  </si>
  <si>
    <t>hadičník bajonetový 12/14mm</t>
  </si>
  <si>
    <t>AQ 7815</t>
  </si>
  <si>
    <t>hadičník bajonetový 15/16mm</t>
  </si>
  <si>
    <t>AQ 7819</t>
  </si>
  <si>
    <t>hadičník bajonetový 19/20mm</t>
  </si>
  <si>
    <t>AQ 7823</t>
  </si>
  <si>
    <t>náhradní elektroventil pro optoel.armatury</t>
  </si>
  <si>
    <t>A 2903</t>
  </si>
  <si>
    <t>ovládací oliva pro R 715/51</t>
  </si>
  <si>
    <t>CF 5090 42</t>
  </si>
  <si>
    <t>koleno měděné 90 F-F 42</t>
  </si>
  <si>
    <t>CF 5130R 28X22X28</t>
  </si>
  <si>
    <t>spojka bajonetová s vnitřním závitem 1"1/2</t>
  </si>
  <si>
    <t>AQ 7712</t>
  </si>
  <si>
    <t>AQ 7734</t>
  </si>
  <si>
    <t>AQ 7701</t>
  </si>
  <si>
    <t>AQ 7754</t>
  </si>
  <si>
    <t>spojka bajonetová s vnějším závitem 1"1/4</t>
  </si>
  <si>
    <t>AQ 7764</t>
  </si>
  <si>
    <t>spojka bajonetová s vnějším závitem 1"1/2</t>
  </si>
  <si>
    <t>AQ 7500</t>
  </si>
  <si>
    <t>AQ 7400</t>
  </si>
  <si>
    <t>AQ 911210</t>
  </si>
  <si>
    <t>hadicová výustka mosazná s převlečnou matkou s těsněním 1/2"x10/12</t>
  </si>
  <si>
    <t>AQ 911212</t>
  </si>
  <si>
    <t>hadicová výustka mosazná s převlečnou matkou s těsněním 1/2"x12/14</t>
  </si>
  <si>
    <t>AQ 913412</t>
  </si>
  <si>
    <t>hadicová výustka mosazná s převlečnou matkou s těsněním 3/4"x12/14</t>
  </si>
  <si>
    <t>AQ 913415</t>
  </si>
  <si>
    <t>hadicová výustka mosazná s převlečnou matkou s těsněním 3/4"x15/16</t>
  </si>
  <si>
    <t>AQ 913419</t>
  </si>
  <si>
    <t>hadicová výustka mosazná s převlečnou matkou s těsněním 3/4"x19/20</t>
  </si>
  <si>
    <t>AQ 910119</t>
  </si>
  <si>
    <t>hadicová výustka mosazná s převlečnou matkou s těsněním 1"x19/20</t>
  </si>
  <si>
    <t>AQ 910125</t>
  </si>
  <si>
    <t>hadicová výustka mosazná s převlečnou matkou s těsněním 1"x25</t>
  </si>
  <si>
    <t>CP 9130 22</t>
  </si>
  <si>
    <t>CP 9130 28</t>
  </si>
  <si>
    <t>CP 9130 35</t>
  </si>
  <si>
    <t>AZP AUP 2</t>
  </si>
  <si>
    <t>splachovač pro jeden pisoár s montážní krabicí s kulovým ventilem 12 V</t>
  </si>
  <si>
    <t>servisní souprava pro sprchové armatury MTC</t>
  </si>
  <si>
    <t>BP 8243 28X1</t>
  </si>
  <si>
    <t>nátrubek s vnějším závitemF-MG 28x1</t>
  </si>
  <si>
    <t>BP 8243 28X3/4</t>
  </si>
  <si>
    <t>CF 5086 15</t>
  </si>
  <si>
    <t>prodlužovací spojka 3/4"x80</t>
  </si>
  <si>
    <t>PP 86.910TH/P</t>
  </si>
  <si>
    <t>ovládací oliva průtoku pro sérii OVO</t>
  </si>
  <si>
    <t>PP 86.910TH/T</t>
  </si>
  <si>
    <t>ovládací oliva termostatická pro sérii OVO</t>
  </si>
  <si>
    <t>TOF LINK 90 DN 10</t>
  </si>
  <si>
    <t>koleno FF 3/8"</t>
  </si>
  <si>
    <t>TOF LINK 90 DN 15</t>
  </si>
  <si>
    <t>koleno FF 1/2"</t>
  </si>
  <si>
    <t>TOF PUSH 85 DN 40</t>
  </si>
  <si>
    <t>spojka pro PE trubky-koleno 90 40x40</t>
  </si>
  <si>
    <t>GU 4901 CR</t>
  </si>
  <si>
    <t>umyvadlová stojánková bat.s otocnym ram. GEOS UNIVERSAL</t>
  </si>
  <si>
    <t>GU 4940 CR</t>
  </si>
  <si>
    <t>plovákový ventil prům. bez plováku PN5 1"1/4</t>
  </si>
  <si>
    <t>24 DN  40</t>
  </si>
  <si>
    <t>plovákový ventil prům. bez plováku PN5 1"1/2</t>
  </si>
  <si>
    <t>24 DN  50</t>
  </si>
  <si>
    <t>plovákový ventil prům. bez plováku PN5 2"</t>
  </si>
  <si>
    <t>2400  6 BAR</t>
  </si>
  <si>
    <t>manometr průmyslový spodní 63mm,6 bar, 1/4"</t>
  </si>
  <si>
    <t>2405 10BAR</t>
  </si>
  <si>
    <t>5520 DN 32</t>
  </si>
  <si>
    <t>5520 DN 40</t>
  </si>
  <si>
    <t>5520 DN 65</t>
  </si>
  <si>
    <t>432 40X32</t>
  </si>
  <si>
    <t>těsnení pro napojení odpadu 40x32mm</t>
  </si>
  <si>
    <t>433 60X30</t>
  </si>
  <si>
    <t>těsnení pro napojení odpadu 60x30mm</t>
  </si>
  <si>
    <t>431 55X30</t>
  </si>
  <si>
    <t>prodlužovací spojka 1"x40</t>
  </si>
  <si>
    <t>TOF LINK 70 1X50</t>
  </si>
  <si>
    <t>prodlužovací spojka 1"x50</t>
  </si>
  <si>
    <t>XU PR12603028</t>
  </si>
  <si>
    <t>příchytka se třmenem 28T bílá</t>
  </si>
  <si>
    <t>XU PR12900303</t>
  </si>
  <si>
    <t>příchytka podlahova A</t>
  </si>
  <si>
    <t>prodlužovací spojka 1"x200</t>
  </si>
  <si>
    <t>TOF LINK 70 1X40</t>
  </si>
  <si>
    <t>TOF PUSH 90 DN 50</t>
  </si>
  <si>
    <t>spojka pro PE trubky-přímá-vnější 50x1"1/2</t>
  </si>
  <si>
    <t>TOF PUSH 90 DN 63</t>
  </si>
  <si>
    <t>spojka pro PE trubky-přímá-vnější 63x2"</t>
  </si>
  <si>
    <t>TOF PUSH 95 DN 20</t>
  </si>
  <si>
    <t>spojka pro PE trubky-přímá-vnitřní 20x1/2"</t>
  </si>
  <si>
    <t>TOF PUSH 95 DN 25</t>
  </si>
  <si>
    <t>spojka pro PE trubky-přímá-vnitřní 25x3/4"</t>
  </si>
  <si>
    <t>XU RO50210001</t>
  </si>
  <si>
    <t>rozpěrka pro plynoměr plochá,krátká 1</t>
  </si>
  <si>
    <t>TOF LINK 70 1/2X150</t>
  </si>
  <si>
    <t>nerezová hadice 18x13mm SM 3/4x1/2 50cm</t>
  </si>
  <si>
    <t>113   80 CM</t>
  </si>
  <si>
    <t>napojení odpadu WC 420mm</t>
  </si>
  <si>
    <t>spojka vnější závit MINI EPCC M3x4</t>
  </si>
  <si>
    <t>XX25063</t>
  </si>
  <si>
    <t>nosník s konzolou 27/18x300mm</t>
  </si>
  <si>
    <t>XU NO32271850</t>
  </si>
  <si>
    <t>nosník s konzolou 27/18x500mm</t>
  </si>
  <si>
    <t>0101 DN 10</t>
  </si>
  <si>
    <t>kul.koh. plnoprůt.,s ucpávkou,odmaštěný PN40/100 TOTAL 3/8"</t>
  </si>
  <si>
    <t>926-M</t>
  </si>
  <si>
    <t>XX25001</t>
  </si>
  <si>
    <t>spojka přímá MINI EPUC 4</t>
  </si>
  <si>
    <t>XX25002</t>
  </si>
  <si>
    <t>spojka přímá MINI EPUC 6</t>
  </si>
  <si>
    <t>XX25010</t>
  </si>
  <si>
    <t>spojka přímá redukovaná MINI EPGC 4-3</t>
  </si>
  <si>
    <t>XX25011</t>
  </si>
  <si>
    <t>spojka přímá redukovaná MINI EPGC 6-4</t>
  </si>
  <si>
    <t>XX23100</t>
  </si>
  <si>
    <t>spojka přímá vnější závit EPC M5x4</t>
  </si>
  <si>
    <t>1021 DN 15X20</t>
  </si>
  <si>
    <t>kul.koh. FF pro plyn 5 MOP motýl s převl.matkou VENUS 1/2"x3/4"</t>
  </si>
  <si>
    <t>XX23104</t>
  </si>
  <si>
    <t>spojka přímá vnější závit EPC 1/8"x6</t>
  </si>
  <si>
    <t>XX23105</t>
  </si>
  <si>
    <t>spojka přímá vnější závit EPC 1/4"x6</t>
  </si>
  <si>
    <t>XX23106</t>
  </si>
  <si>
    <t>spojka přímá vnější závit EPC 3/8"x6</t>
  </si>
  <si>
    <t>XX23107</t>
  </si>
  <si>
    <t>1021 DN 20X25</t>
  </si>
  <si>
    <t>kul.koh. FF pro plyn 5 MOP motýl s převl.matkou VENUS 3/4"x1"</t>
  </si>
  <si>
    <t>1021 DN 25X32</t>
  </si>
  <si>
    <t>kul.koh. FF pro plyn 5 MOP motýl s převl.matkou VENUS 1"x1"1/4</t>
  </si>
  <si>
    <t>102/1 OR</t>
  </si>
  <si>
    <t>XX23822</t>
  </si>
  <si>
    <t>hadice PU spirálová  6/4-6m-EUC modrá</t>
  </si>
  <si>
    <t>o-kroužek pro lisovací tvarovky voda-topení-plyn 42</t>
  </si>
  <si>
    <t>o-kroužek pro lisovací tvarovky voda-topení-plyn 54</t>
  </si>
  <si>
    <t>nátrubek s vnitřním závitem F-FG 42x5/4"</t>
  </si>
  <si>
    <t>nátrubek s vnitřním závitem F-FG 54x2"</t>
  </si>
  <si>
    <t>nátrubek s vnějším závitemF-MG 42x5/4</t>
  </si>
  <si>
    <t>T-spojka vnější závit EPB 6x1/8"x6</t>
  </si>
  <si>
    <t>XX23305</t>
  </si>
  <si>
    <t>XX23303</t>
  </si>
  <si>
    <t>T-spojka vnější závit EPB 6xM5x6</t>
  </si>
  <si>
    <t>106   100 CM</t>
  </si>
  <si>
    <t>objímka 2s M10 60-64 2</t>
  </si>
  <si>
    <t>prodloužení robustní 3/4"x30</t>
  </si>
  <si>
    <t>TOF LINK 529 3/4X40</t>
  </si>
  <si>
    <t>prodloužení robustní 3/4"x40</t>
  </si>
  <si>
    <t>XU OB12004046</t>
  </si>
  <si>
    <t>objímka 2s M8 40-46 5/4</t>
  </si>
  <si>
    <t>XU OB12004853</t>
  </si>
  <si>
    <t>objímka 2s M8 48-53 6/4</t>
  </si>
  <si>
    <t>XU OB12005459</t>
  </si>
  <si>
    <t>objímka 2s M10 54-59</t>
  </si>
  <si>
    <t>166  60 CM</t>
  </si>
  <si>
    <t>antivibrační hadice 35x25mm SM 1x1 60cm s kolenem</t>
  </si>
  <si>
    <t>XU OB12002023</t>
  </si>
  <si>
    <t>objímka 2s M8 20-23 1/2</t>
  </si>
  <si>
    <t>TOF LINK 529 3/4X80</t>
  </si>
  <si>
    <t>XU PR12500212</t>
  </si>
  <si>
    <t>příchytka 2pp 12 bílá</t>
  </si>
  <si>
    <t>XX23072</t>
  </si>
  <si>
    <t>spojka přímá redukovaná EPG 10x8</t>
  </si>
  <si>
    <t>XX23073</t>
  </si>
  <si>
    <t>spojka přímá redukovaná EPG 12x10</t>
  </si>
  <si>
    <t>XX23080</t>
  </si>
  <si>
    <t>koleno nástrčné EPLJ 4</t>
  </si>
  <si>
    <t>XX23081</t>
  </si>
  <si>
    <t>koleno nástrčné EPLJ 6</t>
  </si>
  <si>
    <t>XX23082</t>
  </si>
  <si>
    <t>koleno 3-cestné 20</t>
  </si>
  <si>
    <t>PPR 182520</t>
  </si>
  <si>
    <t>100   40 CM</t>
  </si>
  <si>
    <t>100   50 CM</t>
  </si>
  <si>
    <t>100   60 CM</t>
  </si>
  <si>
    <t>4271 DN 10</t>
  </si>
  <si>
    <t>vsuvka bronzová s vnějším závitem M-MG 22x1</t>
  </si>
  <si>
    <t>BF 4243G 22X1/2</t>
  </si>
  <si>
    <t>vsuvka bronzová s vnějším závitem M-MG 22x1/2</t>
  </si>
  <si>
    <t>GS 5550 CR</t>
  </si>
  <si>
    <t>TOF LINK 290 DN 10</t>
  </si>
  <si>
    <t>SD 5103</t>
  </si>
  <si>
    <t>trubka s prevlecnou matici 3/8" 40cm</t>
  </si>
  <si>
    <t>270/6 50 CM</t>
  </si>
  <si>
    <t>trubka s prevlecnou matici 3/8" 50cm</t>
  </si>
  <si>
    <t>3 VT  DN 25</t>
  </si>
  <si>
    <t>kul.koh. trojcestný univ.vrtání T PN16/40 TRIFLUX 1"</t>
  </si>
  <si>
    <r>
      <t xml:space="preserve">Označte požadadovanou dodatečnou slevu slevu </t>
    </r>
    <r>
      <rPr>
        <b/>
        <sz val="12"/>
        <color indexed="10"/>
        <rFont val="Arial Black"/>
        <family val="2"/>
        <charset val="238"/>
      </rPr>
      <t>x</t>
    </r>
    <r>
      <rPr>
        <sz val="10"/>
        <color indexed="10"/>
        <rFont val="Arial"/>
        <family val="2"/>
        <charset val="238"/>
      </rPr>
      <t xml:space="preserve"> :</t>
    </r>
  </si>
  <si>
    <t>klíček odvzdušňovacího ventilu</t>
  </si>
  <si>
    <t>5530E 1X10</t>
  </si>
  <si>
    <t>prodloužení kované 1"x10</t>
  </si>
  <si>
    <t>161  80 CM</t>
  </si>
  <si>
    <t>3131</t>
  </si>
  <si>
    <t>10 K DN 10</t>
  </si>
  <si>
    <t>kul.koh. vypouštěcí-napouštěcí PN10, 3/8"</t>
  </si>
  <si>
    <t>MP-205</t>
  </si>
  <si>
    <t>10 K DN 15</t>
  </si>
  <si>
    <t>kul.koh. vypouštěcí-napouštěcí PN10, 1/2"</t>
  </si>
  <si>
    <t>10 K DN 20</t>
  </si>
  <si>
    <t>kul.koh. vypouštěcí-napouštěcí PN10 3/4"</t>
  </si>
  <si>
    <t>XX23406</t>
  </si>
  <si>
    <t>Y-spojka vnější závit EPX 3/8"x6x6</t>
  </si>
  <si>
    <t>100 E DN  10</t>
  </si>
  <si>
    <t>škrticí ventil rohový vstupní ESL B 3/8"x8</t>
  </si>
  <si>
    <t>kul.koh. mezipřírubový-MOON PN16/40 DN15</t>
  </si>
  <si>
    <t>2881  DN   20</t>
  </si>
  <si>
    <t>kul.koh. mezipřírubový-MOON PN16/40 DN20</t>
  </si>
  <si>
    <t>škrticí ventil rohový vstupní ESL B 1/4"x10</t>
  </si>
  <si>
    <t>XU SE31100850</t>
  </si>
  <si>
    <t>sestava M8x50</t>
  </si>
  <si>
    <t>XU SP12700301</t>
  </si>
  <si>
    <t>spona izolace</t>
  </si>
  <si>
    <t>XU SP90100812</t>
  </si>
  <si>
    <t>XX23033</t>
  </si>
  <si>
    <t>T-spojka redukovaná EPEG 12x10x12</t>
  </si>
  <si>
    <t>XX23034</t>
  </si>
  <si>
    <t>T-spojka redukovaná EPEG 16x12x16</t>
  </si>
  <si>
    <t>XX23040</t>
  </si>
  <si>
    <t>T-spojka redukovaná EPEW 4x6x4</t>
  </si>
  <si>
    <t>spona hadicova 9 mm  12-20mm - nerez W2</t>
  </si>
  <si>
    <t>XU SP90102032</t>
  </si>
  <si>
    <t>hmoždinka nylon hnědá H6</t>
  </si>
  <si>
    <t>XU HM80100008</t>
  </si>
  <si>
    <t>hmoždinka nylon hnědá H8</t>
  </si>
  <si>
    <t>XU HM80100010</t>
  </si>
  <si>
    <t>hmoždinka nylon hnědá H10</t>
  </si>
  <si>
    <t>R 00381 DN 15</t>
  </si>
  <si>
    <t>dřezová stojánková baterie s filtrací, chlazením a perlivou vodou Guglielmi PURA, chrom</t>
  </si>
  <si>
    <t>AP61020</t>
  </si>
  <si>
    <t>dřezová stojánková baterie se sprškou s filtrací, chlazením a perlivou vodou Guglielmi PURA, chrom</t>
  </si>
  <si>
    <t>GB 16599 CR</t>
  </si>
  <si>
    <t>vanová nástěnná bat. 150mm bez přísluš. GEOS BEST ECO</t>
  </si>
  <si>
    <t>GB 16495 CR</t>
  </si>
  <si>
    <t>umyvadlová stojánková bat. bez výp. GEOS BEST ECO</t>
  </si>
  <si>
    <t>GB 16800 CR</t>
  </si>
  <si>
    <t>sprchová nástěnná bat.150mm bez přísluš. GEOS BEST ECO</t>
  </si>
  <si>
    <t>GB 16700 CR</t>
  </si>
  <si>
    <t>dřezová nástěnná bat.150mm GEOS BEST ECO</t>
  </si>
  <si>
    <t>GB 16120 CR</t>
  </si>
  <si>
    <t>dřezová s stojánková s otočným ramínkem GEOS BEST ECO</t>
  </si>
  <si>
    <t>GN 17495S CR</t>
  </si>
  <si>
    <t>umyvadlová stojánková bat. bez výp, nízká GEOS STEEL MINI</t>
  </si>
  <si>
    <t>GN 17495S N</t>
  </si>
  <si>
    <t xml:space="preserve">umyvadlová stojánková bat. bez výp, nízká GEOS STEEL MINI, černá matná </t>
  </si>
  <si>
    <t>GN 17495S B</t>
  </si>
  <si>
    <t>umyvadlová stojánková bat. bez výp, nízká GEOS STEEL MINI, nerez kartáčovaná</t>
  </si>
  <si>
    <t>GN 17495 CR</t>
  </si>
  <si>
    <t xml:space="preserve">umyvadlová stojánková bat. bez výp, vysoká GEOS STEEL MINI </t>
  </si>
  <si>
    <t>GN 17495 N</t>
  </si>
  <si>
    <t>umyvadlová stojánková bat. bez výp, vysoká GEOS STEEL MINI, černá matná</t>
  </si>
  <si>
    <t>GN 17495 B</t>
  </si>
  <si>
    <t>umyvadlová stojánková bat. bez výp, vysoká GEOS STEEL MINI, nerez kartáčovaná</t>
  </si>
  <si>
    <t>GN 18599 GG</t>
  </si>
  <si>
    <t>vanová nástěnná bat. 150mm bez přísluš. GEOS STEEL GREY</t>
  </si>
  <si>
    <t>GN 18495S GG</t>
  </si>
  <si>
    <t>umyvadlová stojánková bat. bez výpusti, nízká GEOS STEEL GREY</t>
  </si>
  <si>
    <t>GN 18495 GG</t>
  </si>
  <si>
    <t>umyvadlová stojánková bat. bez výpusti, vysoká GEOS STEEL GREY</t>
  </si>
  <si>
    <t>GN 18800 GG</t>
  </si>
  <si>
    <t>sprchová nástěnná bat.150mm bez přísluš. GEOS STEEL GREY</t>
  </si>
  <si>
    <t>GN 18120 GG</t>
  </si>
  <si>
    <t>dřezová stojánková s otočným ramínkem vertikální GEOS STEEL GREY</t>
  </si>
  <si>
    <t>GN 18801 CR</t>
  </si>
  <si>
    <t xml:space="preserve">sprchový komplet s ruční a hlavovou sprchou včetně směšovaci armatury s poličkou GEOS STEEL, chrom </t>
  </si>
  <si>
    <t>GN 18801 GG</t>
  </si>
  <si>
    <t>sprchový komplet s ruční a hlavovou sprchou včetně směšovaci armatury s poličkou GEOS STEEL grey</t>
  </si>
  <si>
    <t>GB 19599 CR</t>
  </si>
  <si>
    <t>vanová nástěnná bat. 150mm bez přísluš. GEOS BEST MIX</t>
  </si>
  <si>
    <t>GB 19599 N</t>
  </si>
  <si>
    <t xml:space="preserve">redukce obrácená 3/8"x3/4"
</t>
  </si>
  <si>
    <t>TOF LINK 70 1X100</t>
  </si>
  <si>
    <t>prodlužovací spojka 1"x100</t>
  </si>
  <si>
    <t>TOF PUSH 90 DN 32</t>
  </si>
  <si>
    <t>spojka pro PE trubky-přímá-vnější 32x1"</t>
  </si>
  <si>
    <t>TOF PUSH 90 DN 40</t>
  </si>
  <si>
    <t>spojka pro PE trubky-přímá-vnější 40x1"1/4</t>
  </si>
  <si>
    <t>objímka nerez 2s M8 48-53 6/4</t>
  </si>
  <si>
    <t>XU OB15005459</t>
  </si>
  <si>
    <t>objímka nerez 2s M8 54-59</t>
  </si>
  <si>
    <t>vsuvka mosazná pro vlnovcové trubky  3/4"</t>
  </si>
  <si>
    <t>vsuvka mosazná pro vlnovcové trubky  1"</t>
  </si>
  <si>
    <t>XU OB15006064</t>
  </si>
  <si>
    <t>ROA5 CR</t>
  </si>
  <si>
    <t>růžice krycí k bateriím 70x25mm designová</t>
  </si>
  <si>
    <t>IDP 251222</t>
  </si>
  <si>
    <t>matka plastová pro FL251,FL252</t>
  </si>
  <si>
    <t>ventil odvzdušňovací velkokapacitní 1"</t>
  </si>
  <si>
    <t>XX23308</t>
  </si>
  <si>
    <t>T-spojka vnější závit EPB 8x1/8"x8</t>
  </si>
  <si>
    <t>106    20 CM</t>
  </si>
  <si>
    <t>163  80 CM</t>
  </si>
  <si>
    <t>antivibrační hadice 42x32mm SM11/4x11/4 80cm</t>
  </si>
  <si>
    <t>16400C.150</t>
  </si>
  <si>
    <t>hadice dvouzámková pro dřez.bat. s výsuvnou sprchou 150cm</t>
  </si>
  <si>
    <t>16400C.200</t>
  </si>
  <si>
    <t>XX23313</t>
  </si>
  <si>
    <t>T-spojka vnější závit EPB 10x1/4"x10</t>
  </si>
  <si>
    <t>XX23314</t>
  </si>
  <si>
    <t>T-spojka vnější závit EPB 10x3/8"x10</t>
  </si>
  <si>
    <t>XX23315</t>
  </si>
  <si>
    <t>T-spojka vnější závit EPB 10x1/2"x10</t>
  </si>
  <si>
    <t>VDOGAS R20</t>
  </si>
  <si>
    <t>vsuvka s kuželovým závitem mosazná pro vlnovcové trubky  1"</t>
  </si>
  <si>
    <t>otočná spojka  EPHF 1/8"x8</t>
  </si>
  <si>
    <t>XX23269</t>
  </si>
  <si>
    <t>otočná spojka  EPHF 1/4"x8</t>
  </si>
  <si>
    <t>XX23270</t>
  </si>
  <si>
    <t>otočná spojka  EPHF 3/8"x8</t>
  </si>
  <si>
    <t>PPR 492020</t>
  </si>
  <si>
    <t>rozebíratelný spoj plast-plast 20x20</t>
  </si>
  <si>
    <t>SAN SLU37</t>
  </si>
  <si>
    <t xml:space="preserve">automatická umyvadlová směšovací baterie s el.ALS, 24V
</t>
  </si>
  <si>
    <t>PP 65.956D</t>
  </si>
  <si>
    <t>mechanismus pákové baterie s distributorem PAINI pro sérii GEOS LUXUS</t>
  </si>
  <si>
    <t>PP 69CC959</t>
  </si>
  <si>
    <t>kuželka termostatická pro sérii JOLLY</t>
  </si>
  <si>
    <t>PPR 472525</t>
  </si>
  <si>
    <t>kulový kohout plastový 25X25</t>
  </si>
  <si>
    <t>DG přechodka kolenová,vnitřní závit 32x3/4</t>
  </si>
  <si>
    <t>926-P</t>
  </si>
  <si>
    <t>XX23268</t>
  </si>
  <si>
    <t>XX23301</t>
  </si>
  <si>
    <t>T-spojka vnější závit EPB 4x1/8"x4</t>
  </si>
  <si>
    <t>XX23302</t>
  </si>
  <si>
    <t>T-spojka vnější závit EPB 4x1/4"x4</t>
  </si>
  <si>
    <t>2108 DN 32 CR</t>
  </si>
  <si>
    <t>sifon pračkový pružinový DN 32 chrom</t>
  </si>
  <si>
    <t>21.121 CR</t>
  </si>
  <si>
    <t>sprchová nástěnná tyč</t>
  </si>
  <si>
    <t>propojovací rameno pro dvoudřez 1"1/2x40</t>
  </si>
  <si>
    <t>165 100 CM</t>
  </si>
  <si>
    <t>objímka 2s M8 25-30 3/4</t>
  </si>
  <si>
    <t>PP 84.910TH/T</t>
  </si>
  <si>
    <t>ovládací oliva termostatická pro sérii DAX</t>
  </si>
  <si>
    <t>zátka-vnější závit 1/4"</t>
  </si>
  <si>
    <t>5507 DN 10</t>
  </si>
  <si>
    <t>zátka chromovaná-vnější závit 3/8"</t>
  </si>
  <si>
    <t>5507 DN 15</t>
  </si>
  <si>
    <t>zátka chromovaná-vnější závit 1/2"</t>
  </si>
  <si>
    <t>5507 DN 20</t>
  </si>
  <si>
    <t>zátka chromovaná-vnější závit 3/4"</t>
  </si>
  <si>
    <t>redukce 3/8"x1/4"</t>
  </si>
  <si>
    <t>5515 5/4X1</t>
  </si>
  <si>
    <t>redukce 1"1/4x1"</t>
  </si>
  <si>
    <t>5515 5/4X3/4</t>
  </si>
  <si>
    <t>redukce 1"1/4x3/4"</t>
  </si>
  <si>
    <t>5515 6/4X1</t>
  </si>
  <si>
    <t>redukce 1"1/2"x1"</t>
  </si>
  <si>
    <t>76 D/B DN 10</t>
  </si>
  <si>
    <t>kul.koh. výtokový s připoj.na hadici PN 10/16 3/8"</t>
  </si>
  <si>
    <t>4272 DN 15</t>
  </si>
  <si>
    <t>hadice pro tlakové rozvody</t>
  </si>
  <si>
    <t>minitvarovky</t>
  </si>
  <si>
    <t>XX23242</t>
  </si>
  <si>
    <t>koleno vnitřní závit EPLF 1/8"x10</t>
  </si>
  <si>
    <t>XX23243</t>
  </si>
  <si>
    <t>koleno vnitřní závit EPLF 1/4"x10</t>
  </si>
  <si>
    <t>XX23244</t>
  </si>
  <si>
    <t>koleno vnitřní závit EPLF 3/8"x10</t>
  </si>
  <si>
    <t>XX23245</t>
  </si>
  <si>
    <t>PP 2TCR910TH/T</t>
  </si>
  <si>
    <t>ovladaci oliva termostaticka pro serii 2T</t>
  </si>
  <si>
    <t>PP 25/753GACO</t>
  </si>
  <si>
    <t>těsnicí kroužek pro stoj.dřezové baterie PAINI</t>
  </si>
  <si>
    <t>PP 53CC180NF</t>
  </si>
  <si>
    <t>kuželka průtoku pro sérii JOLLY+09.813+09.880</t>
  </si>
  <si>
    <t>PP 53CC581AD</t>
  </si>
  <si>
    <t>kuželka pro sérii LIBERTY</t>
  </si>
  <si>
    <t>0805 DN 25</t>
  </si>
  <si>
    <t>1342 300CM</t>
  </si>
  <si>
    <t>hadice odpadu pračky (myčky) 300cm</t>
  </si>
  <si>
    <t>XU OB12210219</t>
  </si>
  <si>
    <t>objímka 2s M10 210-219</t>
  </si>
  <si>
    <t>XU OB14800015</t>
  </si>
  <si>
    <t>objímka 2s M10 121-127</t>
  </si>
  <si>
    <t>XU OB12133141</t>
  </si>
  <si>
    <t>objímka 2s M10 133-141 5</t>
  </si>
  <si>
    <t>XU OB12159168</t>
  </si>
  <si>
    <t>objímka 2s M10 159-168 6</t>
  </si>
  <si>
    <t>PP 53CC956DDEV35</t>
  </si>
  <si>
    <t>přepínač PAINI pro sérii COX</t>
  </si>
  <si>
    <t>PP 53CC956GM</t>
  </si>
  <si>
    <t>mechanismus pákové baterie PAINI</t>
  </si>
  <si>
    <t>TOF LINK 280 DN 15</t>
  </si>
  <si>
    <t>vsuvka 1/2"</t>
  </si>
  <si>
    <t>ovládací páka pro sérii GB</t>
  </si>
  <si>
    <t>SD 1003 CR</t>
  </si>
  <si>
    <t>ovládací páka pro sérii GB STAR</t>
  </si>
  <si>
    <t>XU OB15003138</t>
  </si>
  <si>
    <t>objímka nerez 2s M8 31-38 1</t>
  </si>
  <si>
    <t>SAN SLU15</t>
  </si>
  <si>
    <t>umyvadlová směšovací bat.</t>
  </si>
  <si>
    <t>SDOGAS15</t>
  </si>
  <si>
    <t>prodloužení robustní 1"x30</t>
  </si>
  <si>
    <t>TOF LINK 70 1/2X120</t>
  </si>
  <si>
    <t>prodlužovací spojka 1/2""x120</t>
  </si>
  <si>
    <t>TR 4430 12 MM</t>
  </si>
  <si>
    <t>TR svěrné šroubení pro měděné trubky 12mm</t>
  </si>
  <si>
    <t>XU RO50324054</t>
  </si>
  <si>
    <t>rozpěrka pro plynoměr regul.,dlouhá 5/4</t>
  </si>
  <si>
    <t>XX25064</t>
  </si>
  <si>
    <t>oblouk měděný 90 MF 22</t>
  </si>
  <si>
    <t>PPR 115050</t>
  </si>
  <si>
    <t>koleno 90° 50x50</t>
  </si>
  <si>
    <t>XX23320</t>
  </si>
  <si>
    <t>T-spojka vnější závit EPB 16x1/2"x16</t>
  </si>
  <si>
    <t>XX23400</t>
  </si>
  <si>
    <t>Y-spojka vnější závit EPX M5x4x4</t>
  </si>
  <si>
    <t>XX23401</t>
  </si>
  <si>
    <t>Y-spojka vnější závit EPX 1/8"x4x4</t>
  </si>
  <si>
    <t>XX23404</t>
  </si>
  <si>
    <t>Y-spojka vnější závit EPX 1/8"x6x6</t>
  </si>
  <si>
    <t>15 SMV/B DN25</t>
  </si>
  <si>
    <t>kul.koh. MF plnoprůtokový s ucpávkou PN 16 motýl 1"</t>
  </si>
  <si>
    <t>15 SMV/B DN32</t>
  </si>
  <si>
    <t>kul.koh. MF plnoprůtokový s ucpávkou PN 16 motýl 1"1/4</t>
  </si>
  <si>
    <t>5521 2-1/2X2</t>
  </si>
  <si>
    <t xml:space="preserve">vsuvka redukovaná MM 2"1/2x2"
</t>
  </si>
  <si>
    <t>5521 3X2</t>
  </si>
  <si>
    <t>hadice odpadu pračky (myčky)-flexibilní 80-300cm</t>
  </si>
  <si>
    <t>XU OB15001216</t>
  </si>
  <si>
    <t>objímka nerez 2s M8 12-16 1/4</t>
  </si>
  <si>
    <t>PP 53CC956GMD</t>
  </si>
  <si>
    <t>FL255 M</t>
  </si>
  <si>
    <t>TOF LINK 240 1X6/4</t>
  </si>
  <si>
    <t>nátrubek redukovaný 1"x1"1/2</t>
  </si>
  <si>
    <t>TOF LINK 240 1/2X1</t>
  </si>
  <si>
    <t xml:space="preserve">nátrubek redukovaný 1/2"x1"
</t>
  </si>
  <si>
    <t>TOF LINK 240 1/2X3/4</t>
  </si>
  <si>
    <t>nátrubek redukovaný 1/2"x3/4"</t>
  </si>
  <si>
    <t>TOF LINK 240 3/4X1</t>
  </si>
  <si>
    <t>nátrubek redukovaný 3/4"x1"</t>
  </si>
  <si>
    <t>TOF LINK 240 3/4X5/4</t>
  </si>
  <si>
    <t xml:space="preserve">nátrubek redukovaný 3/4"x5/4"
</t>
  </si>
  <si>
    <t>TOF LINK 240 3/8X1/2</t>
  </si>
  <si>
    <t>nátrubek redukovaný 3/8"x1/2"</t>
  </si>
  <si>
    <t>FL258 10" 100 MIKR</t>
  </si>
  <si>
    <t>vložka filtr.na mech.nečistoty vel.10" nerezová 100 mikr.</t>
  </si>
  <si>
    <t>mechanismus pákové baterie s distributorem PAINI</t>
  </si>
  <si>
    <t>XU OB15002023</t>
  </si>
  <si>
    <t>objímka nerez 2s M8 20-23 1/2</t>
  </si>
  <si>
    <t>XU OB15002530</t>
  </si>
  <si>
    <t>objímka nerez 2s M8 25-30 3/4</t>
  </si>
  <si>
    <t>106 DN 15</t>
  </si>
  <si>
    <t>redukční ventil pístový se šroubením 1/2" ECO</t>
  </si>
  <si>
    <t>106/1 CR</t>
  </si>
  <si>
    <t>perlátor 28x1 vnější</t>
  </si>
  <si>
    <t>119 C  DN 20</t>
  </si>
  <si>
    <t>129 40 CM</t>
  </si>
  <si>
    <t>nerezová hadice 12x8mm k bateriim F3/8"xM8 40cm</t>
  </si>
  <si>
    <t>3110 1/2X10</t>
  </si>
  <si>
    <t>3110 1/2X15</t>
  </si>
  <si>
    <t>3110 1/2X18</t>
  </si>
  <si>
    <t>3110 3/4X20</t>
  </si>
  <si>
    <t>177 CR</t>
  </si>
  <si>
    <t>T kus měděný F-F-F 22</t>
  </si>
  <si>
    <t>CF 5130 28</t>
  </si>
  <si>
    <t>T kus měděný F-F-F 28</t>
  </si>
  <si>
    <t>MP-101-B</t>
  </si>
  <si>
    <t>GB 71122 CR</t>
  </si>
  <si>
    <t>uzavírací klapky voda</t>
  </si>
  <si>
    <t>uzavírací klapky EKOVAL</t>
  </si>
  <si>
    <t>kulové kohouty nerezové voda</t>
  </si>
  <si>
    <t>PE spojky</t>
  </si>
  <si>
    <t>fitinky mosaz TOF LINK</t>
  </si>
  <si>
    <t>voda ostatní</t>
  </si>
  <si>
    <t>vodoměry</t>
  </si>
  <si>
    <t>uzavírací armatury plyn</t>
  </si>
  <si>
    <t xml:space="preserve">kulové kohouty závitové plyn </t>
  </si>
  <si>
    <t>kulové kohouty závitové plyn KAS</t>
  </si>
  <si>
    <t>flexi hadice plynové</t>
  </si>
  <si>
    <t>flexi hadice plynové GASFLEX</t>
  </si>
  <si>
    <t>nerezový program voda, solár, plyn</t>
  </si>
  <si>
    <t>radiátorové ventily a uzavíratelné šroubení</t>
  </si>
  <si>
    <t>pájecí měděné a bronzové tvarovky</t>
  </si>
  <si>
    <t>lisovací měděné a bronzové tvarovky</t>
  </si>
  <si>
    <t>příslušenství pro pájení měděných tvarovek</t>
  </si>
  <si>
    <t>topná tělesa HOMEBASE + příslušenství</t>
  </si>
  <si>
    <t>manometry, teploměry</t>
  </si>
  <si>
    <t>topení ostatní</t>
  </si>
  <si>
    <t>topení-dvoutrubková připojení</t>
  </si>
  <si>
    <t>pojišťovací a redukční ventily</t>
  </si>
  <si>
    <t>odvzdušňovací armatury</t>
  </si>
  <si>
    <t>hydrant DN25,plná dvířka,30m,červený-tvarově stálou hadicí</t>
  </si>
  <si>
    <t>HS DN25/30 BI</t>
  </si>
  <si>
    <t>hydrant DN25,plná dvířka,30m,bílý-tvarově stálou hadicí</t>
  </si>
  <si>
    <t>HS DN25/30 N</t>
  </si>
  <si>
    <t>hydrant DN25,plná dvířka,30m,nerezový-tvarově stálou hadicí</t>
  </si>
  <si>
    <t>víčko zaslepovací 22</t>
  </si>
  <si>
    <t>CP 9301 28</t>
  </si>
  <si>
    <t>CP 9240 28X22</t>
  </si>
  <si>
    <t>nátrubek měděný redukovany F-F 28x22</t>
  </si>
  <si>
    <t>křížení měděné F-M 22</t>
  </si>
  <si>
    <t>CF 5090 12</t>
  </si>
  <si>
    <t>koleno měděné 90 F-F 12</t>
  </si>
  <si>
    <t>CF 5090 15</t>
  </si>
  <si>
    <t>koleno měděné 90 F-F 15</t>
  </si>
  <si>
    <t>CF 5090 18</t>
  </si>
  <si>
    <t>koleno měděné 90 F-F 18</t>
  </si>
  <si>
    <t>BP 8270 22X1</t>
  </si>
  <si>
    <t>nátrubek s vnitřním závitemF-FG 22x1</t>
  </si>
  <si>
    <t>BP 8270 22X1/2</t>
  </si>
  <si>
    <t>nátrubek s vnitřním závitemF-FG 22x1/2</t>
  </si>
  <si>
    <t>BP 8270 22X3/4</t>
  </si>
  <si>
    <t>nátrubek s vnitřním závitemF-FG 22x3/4</t>
  </si>
  <si>
    <t>BP 8270 28X1</t>
  </si>
  <si>
    <t>nátrubek s vnitřním závitemF-FG 28x1</t>
  </si>
  <si>
    <t>Název</t>
  </si>
  <si>
    <t>GB 7599 CR</t>
  </si>
  <si>
    <t>vanová nástěnná bat. 150mm bez přísluš. GEOS BEST</t>
  </si>
  <si>
    <t>FS DN  80</t>
  </si>
  <si>
    <t>pryžový kompenzátor přírubový PN10/16 3"</t>
  </si>
  <si>
    <t>KP 5500 75 MM</t>
  </si>
  <si>
    <t>CF 5240 42X35</t>
  </si>
  <si>
    <t>nátrubek redukovaný měděný F-F 42x35</t>
  </si>
  <si>
    <t>CF 5243 22X15</t>
  </si>
  <si>
    <t>redukce měděná F-M 22x15</t>
  </si>
  <si>
    <t>CF 5243 22X18</t>
  </si>
  <si>
    <t>redukce měděná F-M 22x18</t>
  </si>
  <si>
    <t>JS002 CR</t>
  </si>
  <si>
    <t>sprchova hlavice JET SET anticalcare 5 poloh</t>
  </si>
  <si>
    <t>vodoměr bytový 130 mm,stud.voda, osmimístný,mag.ochrana  3/4"</t>
  </si>
  <si>
    <t>TOF LINK 28 1/2X15</t>
  </si>
  <si>
    <t>hadičník s vnitřním závitem 1/2"x15</t>
  </si>
  <si>
    <t>nerezová hadice 12x8mm k bateriim F3/8"xM10 30cm</t>
  </si>
  <si>
    <t>130  40 CM</t>
  </si>
  <si>
    <t>hadice sprchová plastová s otočným konusem 150cm</t>
  </si>
  <si>
    <t>67/B DN 15</t>
  </si>
  <si>
    <t>mechanismus náhradní "CLICKER" pro 530.360</t>
  </si>
  <si>
    <t>PPR TVF020</t>
  </si>
  <si>
    <t>křížení krátké DN20, PN16</t>
  </si>
  <si>
    <t>PPR TVF025</t>
  </si>
  <si>
    <t>křížení krátké DN25, PN16</t>
  </si>
  <si>
    <t>PP 86.910WFS</t>
  </si>
  <si>
    <t>ovládací páka pro sérii OVO WFS</t>
  </si>
  <si>
    <t>TOF LINK 70 3/4X60</t>
  </si>
  <si>
    <t>prodlužovací spojka 3/4"x60</t>
  </si>
  <si>
    <t>TOF LINK 70 3/4X80</t>
  </si>
  <si>
    <t>XU NO32283050</t>
  </si>
  <si>
    <t>nosník s konzolou 28/30x500mm</t>
  </si>
  <si>
    <t>membrána k redukčnímu ventilu 226 1/2"</t>
  </si>
  <si>
    <t>226 M DN 20</t>
  </si>
  <si>
    <t>membrána k redukčnímu ventilu 226 3/4"</t>
  </si>
  <si>
    <t>0804B DN 10</t>
  </si>
  <si>
    <t>kul.koh. FF plnoprůtokový PN 40 páka ASTER ACS 3/8"</t>
  </si>
  <si>
    <t>redukce napojení sifonu MF 1"1/2x1"1/4</t>
  </si>
  <si>
    <t>1358M6/4XS5/4</t>
  </si>
  <si>
    <t>BP 8130 18X1/2X18</t>
  </si>
  <si>
    <t>prodloužení chromované 1/2"x50</t>
  </si>
  <si>
    <t>65.511 CR</t>
  </si>
  <si>
    <t>72  DN 15</t>
  </si>
  <si>
    <t>T kus 1/4"</t>
  </si>
  <si>
    <t>TOF LINK 131 1X1/2</t>
  </si>
  <si>
    <t>T kus redukovaný 1"x1/2"x1"</t>
  </si>
  <si>
    <t>TS 217T 3/4X16X2</t>
  </si>
  <si>
    <t>XX23051</t>
  </si>
  <si>
    <t>Y-spojka EPY 6x6x6</t>
  </si>
  <si>
    <t>XX23053</t>
  </si>
  <si>
    <t>Y-spojka EPY 10x10x10</t>
  </si>
  <si>
    <t>HSVS DN19/30 N</t>
  </si>
  <si>
    <t>hydrant vestavba s tvarově stálou hadicí DN19,proskl.dvířka,30m,nerezový</t>
  </si>
  <si>
    <t>kul.koh. přírubový pro plyn PN16 1"</t>
  </si>
  <si>
    <t>82  DN   32</t>
  </si>
  <si>
    <t>kul.koh. přírubový pro plyn PN16 1"1/4</t>
  </si>
  <si>
    <t>476 DN 20</t>
  </si>
  <si>
    <t>skříňka se zámkem na hasicí přístroj sněhový 2 kg,červená</t>
  </si>
  <si>
    <t>SHPZ-2CO2 BI</t>
  </si>
  <si>
    <t>skříňka se zámkem na hasicí přístroj sněhový 2 kg,bílá</t>
  </si>
  <si>
    <t>XX23146</t>
  </si>
  <si>
    <t>spojka přímá vnitřní závit EPCF 1/4"x12</t>
  </si>
  <si>
    <t>XX23147</t>
  </si>
  <si>
    <t>spojka přímá vnitřní závit EPCF 3/8"x12</t>
  </si>
  <si>
    <t>XX23148</t>
  </si>
  <si>
    <t>spojka přímá vnitřní závit EPCF 1/2"x12</t>
  </si>
  <si>
    <t>XU HM80100006</t>
  </si>
  <si>
    <t>XU OB11003138</t>
  </si>
  <si>
    <t>objímka 1s M8 31-38 1</t>
  </si>
  <si>
    <t>XU OB11004046</t>
  </si>
  <si>
    <t>objímka 1s M8 40-46 5/4</t>
  </si>
  <si>
    <t>XU OB11004853</t>
  </si>
  <si>
    <t>XU OB11002530</t>
  </si>
  <si>
    <t>PPR 303201</t>
  </si>
  <si>
    <t>DG přechodka přímá,vnitřní závit 32x1</t>
  </si>
  <si>
    <t>1346K</t>
  </si>
  <si>
    <t>těsnicí konopí 100g</t>
  </si>
  <si>
    <t>0824B DN 15</t>
  </si>
  <si>
    <t>kul.koh. FF plnoprůtokový PN 40 motýl ASTER ACS 1/2"</t>
  </si>
  <si>
    <t>0824 DN 15</t>
  </si>
  <si>
    <t>0824 DN 20</t>
  </si>
  <si>
    <t>kul.koh. FF plnoprůtokový PN 40 motýl ASTER ACS 3/4"</t>
  </si>
  <si>
    <t>XU OB15001719</t>
  </si>
  <si>
    <t>objímka nerez 2s M8 17-19 3/8</t>
  </si>
  <si>
    <t>XX23319</t>
  </si>
  <si>
    <t>T-spojka vnější závit EPB 16x3/8"x16</t>
  </si>
  <si>
    <t>vanová stojánková bat.bez přísluš. GEOS LUXUS</t>
  </si>
  <si>
    <t>5530E 1/2X15</t>
  </si>
  <si>
    <t>prodloužení kované 1/2"x15</t>
  </si>
  <si>
    <t>5530E 1/2X20</t>
  </si>
  <si>
    <t>prodloužení kované 1/2"x20</t>
  </si>
  <si>
    <t>5530E 1/2X25</t>
  </si>
  <si>
    <t>prodloužení kované 1/2"x25</t>
  </si>
  <si>
    <t>680</t>
  </si>
  <si>
    <t>5530E 1/2X30</t>
  </si>
  <si>
    <t>prodloužení kované 1/2"x30</t>
  </si>
  <si>
    <t>nerezová hadice 18x13mm SM 3/4x3/4 100cm</t>
  </si>
  <si>
    <t>114   20 CM</t>
  </si>
  <si>
    <t>nerezová hadice 18x13mm SM 3/4x3/4 20cm</t>
  </si>
  <si>
    <t>vodovodní baterie kohoutkové</t>
  </si>
  <si>
    <t>17.200 CR</t>
  </si>
  <si>
    <t>výtokový stojánkový ventil s keram.diskem LIBERTY</t>
  </si>
  <si>
    <t>hadičník bajonetový 23/25mm</t>
  </si>
  <si>
    <t>AQ 7830</t>
  </si>
  <si>
    <t>hadičník bajonetový 30/33mm</t>
  </si>
  <si>
    <t>AQ 7840</t>
  </si>
  <si>
    <t>hadičník bajonetový 40/43mm</t>
  </si>
  <si>
    <t>AQ 7612</t>
  </si>
  <si>
    <t>AQ 7634</t>
  </si>
  <si>
    <t>AQ 7601</t>
  </si>
  <si>
    <t>AQ 7654</t>
  </si>
  <si>
    <t>spojka bajonetová s vnitřním závitem 1"1/4</t>
  </si>
  <si>
    <t>AQ 7664</t>
  </si>
  <si>
    <t>sací koš se zp.klapkou-nerozebiratelný PN10/16 1"1/4</t>
  </si>
  <si>
    <t>1939 32X32</t>
  </si>
  <si>
    <t>prodloužení odpadu.flexi 30-80 cm, 32x32</t>
  </si>
  <si>
    <t>114   30 CM</t>
  </si>
  <si>
    <t>dřezová stojánková bat.s otočným ramínkem GEOS LUXUS</t>
  </si>
  <si>
    <t>86.306 CR</t>
  </si>
  <si>
    <t>86.511 CR</t>
  </si>
  <si>
    <t>sprchová nástěnná bat.bez přisl. OVO</t>
  </si>
  <si>
    <t>2164 DN20X20</t>
  </si>
  <si>
    <t>kul.koh. plnoprůt.s vodoměr.šroub. PN 63 GALAXY 3/4"x3/4"</t>
  </si>
  <si>
    <t>vlnovcové nerezové flexibilní hadice</t>
  </si>
  <si>
    <t>filtry a filtrační vložky</t>
  </si>
  <si>
    <t>mosazné tvarovky</t>
  </si>
  <si>
    <t>mosazné spojky na polyetylénové trubky</t>
  </si>
  <si>
    <t>mosazné spojky pro hadice</t>
  </si>
  <si>
    <t>lisovací měděné tvarovky</t>
  </si>
  <si>
    <t>86.558 CR</t>
  </si>
  <si>
    <t>dřezová stojánková bat.s vertikál.ram. OVO</t>
  </si>
  <si>
    <t>prodloužení stojankové 12 cm (pár)</t>
  </si>
  <si>
    <t>119 B  DN 40</t>
  </si>
  <si>
    <t>sací koš se zp.klapkou-nerozebiratelný PN10/16 1"1/2</t>
  </si>
  <si>
    <t>119 B  DN 50</t>
  </si>
  <si>
    <t>sací koš se zp.klapkou-nerozebiratelný PN10/16 2"</t>
  </si>
  <si>
    <t>objímka nerez 2s M8 40-46 5/4</t>
  </si>
  <si>
    <t>objímka 1s M8 48-53 6/4</t>
  </si>
  <si>
    <t>XU OB12001216</t>
  </si>
  <si>
    <t>objímka 2s M8 12-16 1/4</t>
  </si>
  <si>
    <t>15 V/B DN 15</t>
  </si>
  <si>
    <t>kul.koh. FF plnoprůtokový s ucpávkou PN 16 motýl 1/2"</t>
  </si>
  <si>
    <t>sifon pračkový pružinový DN 32 bílý</t>
  </si>
  <si>
    <t>487 8BAR DN 15</t>
  </si>
  <si>
    <t>ventil pojistný FF 1/2"x8,0 bar</t>
  </si>
  <si>
    <t>487 8BAR DN 20</t>
  </si>
  <si>
    <t>ventil pojistný FF 3/4"x8,0 bar</t>
  </si>
  <si>
    <t>490 2.5B DN15</t>
  </si>
  <si>
    <t>490 2.5B DN20</t>
  </si>
  <si>
    <t>ventil pojistný MF 3/4"x2,5 bar</t>
  </si>
  <si>
    <t>1190 MODRA</t>
  </si>
  <si>
    <t>instalatérská montážní záslepka modrá 1/2"</t>
  </si>
  <si>
    <t>121    DN 10</t>
  </si>
  <si>
    <t>ventil odvzdušňovací automatický spodní 3/8"</t>
  </si>
  <si>
    <t>490 2.5B DN25</t>
  </si>
  <si>
    <t>ventil pojistný MF 1"x2,5 bar</t>
  </si>
  <si>
    <t>490 3BAR DN15</t>
  </si>
  <si>
    <t>490 3BAR DN20</t>
  </si>
  <si>
    <t>490 4BAR DN15</t>
  </si>
  <si>
    <t>ventil pojistný MF 1/2"x4,0 bar</t>
  </si>
  <si>
    <t>490 4BAR DN20</t>
  </si>
  <si>
    <t>ventil pojistný MF 3/4"x4,0 bar</t>
  </si>
  <si>
    <t>490 4BAR DN25</t>
  </si>
  <si>
    <t>ventil pojistný MF 1"x4,0 bar</t>
  </si>
  <si>
    <t>490 5BAR DN15</t>
  </si>
  <si>
    <t>ventil pojistný MF 1/2"x5,0 bar</t>
  </si>
  <si>
    <t>1938K 6/4" 40/50</t>
  </si>
  <si>
    <t>sifon umyvadlový flexibilní s kov.matkou 1"1/2x40/50</t>
  </si>
  <si>
    <t>1938 5/4" 32/40</t>
  </si>
  <si>
    <t>sifon umyvadlový flexibilní1"1/4x32/40</t>
  </si>
  <si>
    <t>1938 5/4" 40/50</t>
  </si>
  <si>
    <t>kul.koh. nerezový ALBA PN64 3/4"</t>
  </si>
  <si>
    <t>2601  DN 25</t>
  </si>
  <si>
    <t>kul.koh. nerezový ALBA PN64 1"</t>
  </si>
  <si>
    <t>škrticí ventil rohový výstupní ESL 1/2"x6</t>
  </si>
  <si>
    <t>XX23508</t>
  </si>
  <si>
    <t>škrticí ventil rohový výstupní ESL 1/8"x6</t>
  </si>
  <si>
    <t>XX23505</t>
  </si>
  <si>
    <t>škrticí ventil rohový výstupní ESL 1/4"x6</t>
  </si>
  <si>
    <t>XX23506</t>
  </si>
  <si>
    <t>škrticí ventil rohový výstupní ESL 3/8"x6</t>
  </si>
  <si>
    <t>XX23507</t>
  </si>
  <si>
    <t>XX23500</t>
  </si>
  <si>
    <t>škrticí ventil rohový výstupní ESL M5x4</t>
  </si>
  <si>
    <t>XX23501</t>
  </si>
  <si>
    <t>škrticí ventil rohový výstupní ESL 1/8"x4</t>
  </si>
  <si>
    <t>XU PO31311025</t>
  </si>
  <si>
    <t>podložka k nosníku 10,3x25x3</t>
  </si>
  <si>
    <t>XU PO31320830</t>
  </si>
  <si>
    <t>XX23849</t>
  </si>
  <si>
    <t>hadice PU spirálová  10/7-15m-EUC modrá</t>
  </si>
  <si>
    <t>XX23851</t>
  </si>
  <si>
    <t>výlevka ČERNÁ plastová s otvorem pro stoj.baterii, piletou, přepadem a roštem - KOMPLET</t>
  </si>
  <si>
    <t>STY-355-K</t>
  </si>
  <si>
    <t>výlevka BÍLÁ plastová s otvorem pro stoj.baterii, piletou, přepadem a roštem - KOMPLET</t>
  </si>
  <si>
    <t>matka převlečná mosazná pro vlnovcové trubky  3/4"</t>
  </si>
  <si>
    <t>SDOGAS20</t>
  </si>
  <si>
    <t>matka převlečná mosazná pro vlnovcové trubky  1"</t>
  </si>
  <si>
    <t>SDOGAS25</t>
  </si>
  <si>
    <t>matka převlečná mosazná pro vlnovcové trubky  1"1/4</t>
  </si>
  <si>
    <t>SD ZNACKA GB</t>
  </si>
  <si>
    <t>TOF LINK 27 1/2X15</t>
  </si>
  <si>
    <t>značka plastová červená/modrá pro sérii GB</t>
  </si>
  <si>
    <t>TOF LINK 280 DN 5</t>
  </si>
  <si>
    <t>vsuvka 1/8"</t>
  </si>
  <si>
    <t>kul.koh. MF plnoprůtokový PN 40 páka ASTER ACS 3/4"</t>
  </si>
  <si>
    <t>0805B DN 25</t>
  </si>
  <si>
    <t>redukční ventil membránovýFF 1"1/4"</t>
  </si>
  <si>
    <t>XX23231</t>
  </si>
  <si>
    <t>koleno vnitřní závit EPLF 1/8"x4</t>
  </si>
  <si>
    <t>XX23232</t>
  </si>
  <si>
    <t>koleno vnitřní závit EPLF 1/4"x4</t>
  </si>
  <si>
    <t>XX23233</t>
  </si>
  <si>
    <t>koleno vnitřní závit EPLF M5x6</t>
  </si>
  <si>
    <t>XX23234</t>
  </si>
  <si>
    <t>koleno vnitřní závit EPLF 1/8"x6</t>
  </si>
  <si>
    <t>XX23235</t>
  </si>
  <si>
    <t>koleno vnitřní závit EPLF 1/4"x6</t>
  </si>
  <si>
    <t>koleno EPV 4x4</t>
  </si>
  <si>
    <t>XU NO32271830</t>
  </si>
  <si>
    <t>prodlužovací spojka 3/4"x150</t>
  </si>
  <si>
    <t>TOF LINK 70 3/4X200</t>
  </si>
  <si>
    <t>prodlužovací spojka 3/4"x200</t>
  </si>
  <si>
    <t>R 800/4001</t>
  </si>
  <si>
    <t>TOF LINK 70 3/4X250</t>
  </si>
  <si>
    <t>prodlužovací spojka 3/4"x250</t>
  </si>
  <si>
    <t>TOF LINK 241 3/4X2</t>
  </si>
  <si>
    <t>redukce 3/4"x2"</t>
  </si>
  <si>
    <t>TOF LINK 241 3/4X5/4</t>
  </si>
  <si>
    <t>redukce 3/4"x1"1/4</t>
  </si>
  <si>
    <t>antivibrační hadice 26x16mm SM 3/4x3/4 50cm</t>
  </si>
  <si>
    <t>161  60 CM</t>
  </si>
  <si>
    <t>antivibrační hadice 26x16mm SM 3/4x3/4 60cm</t>
  </si>
  <si>
    <t>136 S CR</t>
  </si>
  <si>
    <t>spořič vody s nástavcem,vnitřní závit</t>
  </si>
  <si>
    <t>1361 DN 40</t>
  </si>
  <si>
    <t>sifon pračkový podomítkový plast.kryt 40/50mm</t>
  </si>
  <si>
    <t>0805B DN 8</t>
  </si>
  <si>
    <t>0805B DN 32</t>
  </si>
  <si>
    <t>XX23408</t>
  </si>
  <si>
    <t>Y-spojka vnější závit EPX 1/8"x8x8</t>
  </si>
  <si>
    <t>XX23407</t>
  </si>
  <si>
    <t>redukce 1"1/4x1"1/2</t>
  </si>
  <si>
    <t>TOF LINK 241 6/4X2</t>
  </si>
  <si>
    <t>redukce 1"1/2x2"</t>
  </si>
  <si>
    <t>TOF LINK 245 1X2</t>
  </si>
  <si>
    <t xml:space="preserve">vsuvka redukovaná 1"x2"
</t>
  </si>
  <si>
    <t>TS 101-1 DN 15</t>
  </si>
  <si>
    <t xml:space="preserve">automatický splachovač pisoáru s elektronikou ALS, 9V
</t>
  </si>
  <si>
    <t>TS 104-1 DN 15</t>
  </si>
  <si>
    <t>radiátorový ventil rohový ruční 1/2"x16</t>
  </si>
  <si>
    <t>TOF PUSH 82 DN 63</t>
  </si>
  <si>
    <t>spojka pro PE trubky-přímá 63x63</t>
  </si>
  <si>
    <t>TOF PUSH 85 DN 20</t>
  </si>
  <si>
    <t>spojka pro PE trubky-koleno 90 20x20</t>
  </si>
  <si>
    <t>XX23024</t>
  </si>
  <si>
    <t>T-spojka EPE 12x12x12</t>
  </si>
  <si>
    <t>koleno EPV 16x16</t>
  </si>
  <si>
    <t>XX23013</t>
  </si>
  <si>
    <t>spojka přímá EPU 10x10</t>
  </si>
  <si>
    <t>XX23014</t>
  </si>
  <si>
    <t>spojka přímá EPU 12x12</t>
  </si>
  <si>
    <t>XX23020</t>
  </si>
  <si>
    <t>T-spojka EPE 4x4x4</t>
  </si>
  <si>
    <t>XX23021</t>
  </si>
  <si>
    <t>T-spojka EPE 6x6x6</t>
  </si>
  <si>
    <t>XX23022</t>
  </si>
  <si>
    <t>T-spojka EPE 8x8x8</t>
  </si>
  <si>
    <t>XX23023</t>
  </si>
  <si>
    <t>T-spojka EPE 10x10x10</t>
  </si>
  <si>
    <t>TOF PUSH 95 DN 63</t>
  </si>
  <si>
    <t>kul.koh. FF pro plyn 5 MOP páka VENUS 1"1/4</t>
  </si>
  <si>
    <t>0601 DN 40</t>
  </si>
  <si>
    <t>104    40 CM</t>
  </si>
  <si>
    <t>XX23271</t>
  </si>
  <si>
    <t>XX24205</t>
  </si>
  <si>
    <t>manometr průmyslový zadní 63mm,16 bar, 1/4"</t>
  </si>
  <si>
    <t>2500  4 BAR</t>
  </si>
  <si>
    <t>manometr průmyslový zadní 63mm,4 bar, 1/4"</t>
  </si>
  <si>
    <t>2500  6 BAR</t>
  </si>
  <si>
    <t>manometr průmyslový zadní 63mm,6 bar, 1/4"</t>
  </si>
  <si>
    <t>250/2  25 CM</t>
  </si>
  <si>
    <t>trubka s převlečnou maticí 1/2" 25cm</t>
  </si>
  <si>
    <t>kul.koh. MF pro plyn 5 MOP páka  ATHENA 1"</t>
  </si>
  <si>
    <t>1491 LIQ</t>
  </si>
  <si>
    <t>kul.koh. MF pro plyn 5 MOP páka  ATHENA 3/4"</t>
  </si>
  <si>
    <t>4272 DN 25</t>
  </si>
  <si>
    <t>4272 DN 32</t>
  </si>
  <si>
    <t>kul.koh. MF pro plyn 5 MOP páka  ATHENA 1"1/4</t>
  </si>
  <si>
    <t>4272 DN 40</t>
  </si>
  <si>
    <t>5520 DN 20</t>
  </si>
  <si>
    <t>5520 DN 25</t>
  </si>
  <si>
    <t>5520 DN 15</t>
  </si>
  <si>
    <t>ventil odvzdušň.-ruční, 1/4"</t>
  </si>
  <si>
    <t>552 CR</t>
  </si>
  <si>
    <t>kul.koh. pračkový 1/2"x3/4"</t>
  </si>
  <si>
    <t>sprchová nástěnná bat bez přísl. GEOS LUXUS</t>
  </si>
  <si>
    <t>65.568 CR</t>
  </si>
  <si>
    <t>dřezová stojánková bat.s vysuv.sprchou GEOS LUXUS</t>
  </si>
  <si>
    <t>15/B DN  20</t>
  </si>
  <si>
    <t>147 5/4" CR</t>
  </si>
  <si>
    <t>koleno vnitřní závit EPLF M5x4</t>
  </si>
  <si>
    <t>XX23631</t>
  </si>
  <si>
    <t>tlumič plochý se šestihranem BSLM 1/4"</t>
  </si>
  <si>
    <t>spona hadicova 9 mm  8-12 - nerez W2</t>
  </si>
  <si>
    <t>XU SP90101016</t>
  </si>
  <si>
    <t>spona hadicova 9 mm  10-16 - nerez W2</t>
  </si>
  <si>
    <t>XU SP90101220</t>
  </si>
  <si>
    <t>XX23633</t>
  </si>
  <si>
    <t>tlumič plochý se šestihranem BSLM 1/2"</t>
  </si>
  <si>
    <t>XX23634</t>
  </si>
  <si>
    <t>tlumič plochý se šestihranem BSLM 3/4"</t>
  </si>
  <si>
    <t>XX23640</t>
  </si>
  <si>
    <t>zátka EPP 4</t>
  </si>
  <si>
    <t>XX23641</t>
  </si>
  <si>
    <t>zátka EPP 6</t>
  </si>
  <si>
    <t>prodloužení robustní 1/2"x30</t>
  </si>
  <si>
    <t>PPR 184025</t>
  </si>
  <si>
    <t>T kus redukovaný 40x25x40</t>
  </si>
  <si>
    <t>R 501</t>
  </si>
  <si>
    <t>ventil pedálový podlahový výtokový s regulací průtoku</t>
  </si>
  <si>
    <t>R 502</t>
  </si>
  <si>
    <t>ventil pedálový nástěnný výtokový s regulací průtoku</t>
  </si>
  <si>
    <t>R 560</t>
  </si>
  <si>
    <t>ventil pedálový podlahový výtokový s nerez.filtrem</t>
  </si>
  <si>
    <t>SAN SLU02NB</t>
  </si>
  <si>
    <t>umyvadlová bat. pro 2 vody bat.napájeni</t>
  </si>
  <si>
    <t>PPR 413234</t>
  </si>
  <si>
    <t>T kus s MS zástřikem vnitřní závit 32x3/4x32</t>
  </si>
  <si>
    <t>SAN SLP02K</t>
  </si>
  <si>
    <t>PC netto CZK</t>
  </si>
  <si>
    <t>PC netto €</t>
  </si>
  <si>
    <t>Pro výpočet Vaší netto ceny vložte skupinovou slevu do tabulky slev, "x" označte dodatečnou slevu a případně nastavte směnný kurz pro výpočet ceny v €.</t>
  </si>
  <si>
    <t>těsnění pryžové 3/4"</t>
  </si>
  <si>
    <t>477 DN 10</t>
  </si>
  <si>
    <t>5521 5/4X1</t>
  </si>
  <si>
    <t>vsuvka redukovaná 1"1/4x1"</t>
  </si>
  <si>
    <t>580027</t>
  </si>
  <si>
    <t>držák pro trubky 1/2" a 3/4" pro EMIWATER-EMIFIX</t>
  </si>
  <si>
    <t>441 DN 25</t>
  </si>
  <si>
    <t>kul.koh.MF plnoprutoovy PN16, 180°C, SOLAR 1"</t>
  </si>
  <si>
    <t>477 DN 15</t>
  </si>
  <si>
    <t>2601  DN 50</t>
  </si>
  <si>
    <t>zpětná klapka s kovovou vložkou PN10/25 2"</t>
  </si>
  <si>
    <t>spořič vody s nástavcem,vnější závit</t>
  </si>
  <si>
    <t>100 E DN  65</t>
  </si>
  <si>
    <t>zpětná klapka s kovovou vložkou PN10/25 2"1/2</t>
  </si>
  <si>
    <t>100 E DN  80</t>
  </si>
  <si>
    <t>zpětná klapka s kovovou vložkou PN10/25 3"</t>
  </si>
  <si>
    <t>sprchová vestavěná bat. COX</t>
  </si>
  <si>
    <t>78.691 CR</t>
  </si>
  <si>
    <t>80T.111 CR</t>
  </si>
  <si>
    <t>vanová nástěnná bat.termostatická bez přísl. COOPER</t>
  </si>
  <si>
    <t>404 95CM CR</t>
  </si>
  <si>
    <t>automatická vanová výpusť 95 cm chrom</t>
  </si>
  <si>
    <t>kul.koh. MF pro plyn 5 MOP páka  ATHENA 1/2"</t>
  </si>
  <si>
    <t>5515 6/4X3/4</t>
  </si>
  <si>
    <t>redukce 1"1/2"x3/4"</t>
  </si>
  <si>
    <t>5515 6/4X5/4</t>
  </si>
  <si>
    <t>redukce 1"1/2x1"1/4</t>
  </si>
  <si>
    <t>72  DN  8</t>
  </si>
  <si>
    <t>490 5BAR DN20</t>
  </si>
  <si>
    <t>ventil pojistný MF 3/4"x5,0 bar</t>
  </si>
  <si>
    <t>5520 DN 8</t>
  </si>
  <si>
    <t>kul.koh. FF plnoprůtokový s ucpávkou PN 16 páka 3/4"</t>
  </si>
  <si>
    <t>15/B DN  40</t>
  </si>
  <si>
    <t>kul.koh. FF plnoprůtokový s ucpávkou PN 16 páka 1"1/2</t>
  </si>
  <si>
    <t>kul.koh. FF plnoprůtokový s ucpávkou PN 16 motýl 1"1/4</t>
  </si>
  <si>
    <t>1476 DN 32</t>
  </si>
  <si>
    <t>kul.koh. MF plnoprůtokový PN 40 motýl ASTER ACS 3/4"</t>
  </si>
  <si>
    <t>0825 DN 25</t>
  </si>
  <si>
    <t>15 SMV/B DN20</t>
  </si>
  <si>
    <t>kul.koh. MF plnoprůtokový s ucpávkou PN 16 motýl 3/4"</t>
  </si>
  <si>
    <t>5521 2X6/4</t>
  </si>
  <si>
    <t>vsuvka redukovaná 2"x1"1/2</t>
  </si>
  <si>
    <t>15 SMV/B DN15</t>
  </si>
  <si>
    <t>kul.koh. MF plnoprůtokový s ucpávkou PN 16 motýl 1/2"</t>
  </si>
  <si>
    <t>82  DN  125</t>
  </si>
  <si>
    <t>kul.koh. přírubový pro plyn PN16 5"</t>
  </si>
  <si>
    <t>82  DN   25</t>
  </si>
  <si>
    <t>5530E 3/4X15</t>
  </si>
  <si>
    <t>5530E 3/4X25</t>
  </si>
  <si>
    <t>prodloužení kované 3/4"x25</t>
  </si>
  <si>
    <t>hadičník s vnějším závitem 1/2"x10</t>
  </si>
  <si>
    <t>SD 1004 CR</t>
  </si>
  <si>
    <t>ovládací páka pro sérii GB DESIGN</t>
  </si>
  <si>
    <t>SD 1005 CR</t>
  </si>
  <si>
    <t>ovládací oliva pro sérii EXPORT CROSS</t>
  </si>
  <si>
    <t>SD 5101</t>
  </si>
  <si>
    <t>TOF LINK 280 DN 32</t>
  </si>
  <si>
    <t>vsuvka 1"1/4</t>
  </si>
  <si>
    <t>TOF LINK 280 DN 40</t>
  </si>
  <si>
    <t>vsuvka 1"1/2</t>
  </si>
  <si>
    <t>PPR 322001</t>
  </si>
  <si>
    <t>DG přechodka s převl.maticí 20x1</t>
  </si>
  <si>
    <t>TOF LINK 280 DN 8</t>
  </si>
  <si>
    <t>vsuvka 1/4"</t>
  </si>
  <si>
    <t>TOF LINK 28 1X25</t>
  </si>
  <si>
    <t>hadičník s vnitřním závitem 1"x25</t>
  </si>
  <si>
    <t>XU SE31100830</t>
  </si>
  <si>
    <t>sestava M8x30</t>
  </si>
  <si>
    <t>XU TR22400020</t>
  </si>
  <si>
    <t>třmen DN20 M8 30mm</t>
  </si>
  <si>
    <t>XU TR22400025</t>
  </si>
  <si>
    <t>třmen DN25 M8 36mm</t>
  </si>
  <si>
    <t>objímka s vrutem bez tlum.vložky 3/4</t>
  </si>
  <si>
    <t>XU OB16000100</t>
  </si>
  <si>
    <t>objímka s vrutem bez tlum.vložky 1</t>
  </si>
  <si>
    <t>vnitřní mechanismus GEOS UNIVERSAL (40mm)</t>
  </si>
  <si>
    <t>SD 5102</t>
  </si>
  <si>
    <t>vnitřní mechanismus GEOS BEST (35mm)</t>
  </si>
  <si>
    <t>TOF LINK 28 3/4X20</t>
  </si>
  <si>
    <t>hadičník s vnitřním závitem 3/4"x20</t>
  </si>
  <si>
    <t>sifon umyvadlový flexibilní1"1/2x40/50</t>
  </si>
  <si>
    <t>hadičník s vnějším závitem 1"1/2x45</t>
  </si>
  <si>
    <t>3110 1X25</t>
  </si>
  <si>
    <t>65.573 CR</t>
  </si>
  <si>
    <t>3109 5/4X35</t>
  </si>
  <si>
    <t>hadičník s vnějším závitem 1"1/4x35</t>
  </si>
  <si>
    <t>15 V/B DN 20</t>
  </si>
  <si>
    <t>kul.koh. FF plnoprůtokový s ucpávkou PN 16 motýl 3/4"</t>
  </si>
  <si>
    <t>15 V/B DN 25</t>
  </si>
  <si>
    <t>kul.koh. FF plnoprůtokový s ucpávkou PN 16 motýl 1"</t>
  </si>
  <si>
    <t>15 V/B DN 32</t>
  </si>
  <si>
    <t>1540 DN 25</t>
  </si>
  <si>
    <t>filtr pro otopné systémy 1"</t>
  </si>
  <si>
    <t>1540 DN 32</t>
  </si>
  <si>
    <t>filtr pro otopné systémy 1"1/4</t>
  </si>
  <si>
    <t>40/1 3/8X10</t>
  </si>
  <si>
    <t>spojka přímá pro trubičky 3/8"x10</t>
  </si>
  <si>
    <t>15 SM/B DN 20</t>
  </si>
  <si>
    <t>kul.koh. MF plnoprůtokový s ucpávkou PN 16 páka 3/4"</t>
  </si>
  <si>
    <t>100 E DN  40</t>
  </si>
  <si>
    <t>1071 DN 15</t>
  </si>
  <si>
    <t>kul.koh.roh.FF pro plyn 5 MOP motýl VENUS 1/2"</t>
  </si>
  <si>
    <t>1073 NT</t>
  </si>
  <si>
    <t>manžeta napojení spodního WC odpadu přímá</t>
  </si>
  <si>
    <t>1074 DN 15</t>
  </si>
  <si>
    <t>splachovač pisoáru s mont.krabicí bez nap.zdroje</t>
  </si>
  <si>
    <t>R 800 01/8</t>
  </si>
  <si>
    <t>výtok otočný dřezový 260/250mm 1/2"</t>
  </si>
  <si>
    <t>R 800/1000</t>
  </si>
  <si>
    <t>PPR 422512</t>
  </si>
  <si>
    <t>T kus s MS zástřikem vnější závit 25x1/2x25</t>
  </si>
  <si>
    <t>PPR 422534</t>
  </si>
  <si>
    <t>T kus s MS zástřikem,vnější závit 25x3/4x25</t>
  </si>
  <si>
    <t>FA200 3/4"X20</t>
  </si>
  <si>
    <t>spojka prima s vnějším závitem 3/4"x20</t>
  </si>
  <si>
    <t>FA400 1/2"X16</t>
  </si>
  <si>
    <t>CZK</t>
  </si>
  <si>
    <t>€</t>
  </si>
  <si>
    <t>podlahová vpusť mosazná DN 40 s mřížkou chrom (mosaz)</t>
  </si>
  <si>
    <t>5522 DN 10</t>
  </si>
  <si>
    <t>vsuvka chromovaná 3/8"</t>
  </si>
  <si>
    <t>6310C.CR.150</t>
  </si>
  <si>
    <t>hadice sprchová dvouzámková 150cm chrom</t>
  </si>
  <si>
    <t>675  BILA</t>
  </si>
  <si>
    <t>umyvadlová záslepka 50mm bílá</t>
  </si>
  <si>
    <t>675 CR</t>
  </si>
  <si>
    <t>umyvadlová záslepka 50mm chrom</t>
  </si>
  <si>
    <t>PPR 562525</t>
  </si>
  <si>
    <t>příchytka trubky dvojitá 2x25</t>
  </si>
  <si>
    <t>PPR 651100</t>
  </si>
  <si>
    <t>příchytka trubková se sponou 110</t>
  </si>
  <si>
    <t>PPR 654000</t>
  </si>
  <si>
    <t>příchytka trubková se sponou 40</t>
  </si>
  <si>
    <t>trubka vlnovcová pro plyn  AISI 316L DN20 5m</t>
  </si>
  <si>
    <t>TFG25RX10</t>
  </si>
  <si>
    <t>trubka vlnovcová pro plyn  AISI 316L DN25 10m</t>
  </si>
  <si>
    <t>trubka vlnovcová pro plyn  AISI 316L DN12 5m</t>
  </si>
  <si>
    <t>TFG15RX10</t>
  </si>
  <si>
    <t>trubka vlnovcová pro plyn  AISI 316L DN15 10m</t>
  </si>
  <si>
    <t>XU NO32271820</t>
  </si>
  <si>
    <t>nosník s konzolou 27/18x200mm</t>
  </si>
  <si>
    <t>TFG12RX5</t>
  </si>
  <si>
    <t>XU NO31272000</t>
  </si>
  <si>
    <t>nosník 27/18 x 2m</t>
  </si>
  <si>
    <t>XU NO31283020</t>
  </si>
  <si>
    <t>nosník 28/30 x 2m</t>
  </si>
  <si>
    <t>FL251 1/2"</t>
  </si>
  <si>
    <t>PPR 466363</t>
  </si>
  <si>
    <t>plastový ventil přímý 63x63</t>
  </si>
  <si>
    <t>PPR 472020</t>
  </si>
  <si>
    <t>kulový kohout plastový 20X20</t>
  </si>
  <si>
    <t>nosník s konzolou 38/40x500mm</t>
  </si>
  <si>
    <t>XU NO33002718</t>
  </si>
  <si>
    <t>nosník. krytka 27/18</t>
  </si>
  <si>
    <t>kul.koh. FF plnoprůtokový PN 40 páka ASTER ACS 1"1/4</t>
  </si>
  <si>
    <t>0804B DN 40</t>
  </si>
  <si>
    <t>objímka 1s M8 12-16 1/4</t>
  </si>
  <si>
    <t>XU OB11001719</t>
  </si>
  <si>
    <t>objímka 1s M8 17-19 3/8</t>
  </si>
  <si>
    <t>PPR 302512</t>
  </si>
  <si>
    <t>IDP 251219</t>
  </si>
  <si>
    <t>hlava pro FL251, FL252 a FL 259 1"</t>
  </si>
  <si>
    <t>PP 17.910</t>
  </si>
  <si>
    <t>ovládací páka pro sérii LIBERTY</t>
  </si>
  <si>
    <t>PPR 304054</t>
  </si>
  <si>
    <t>DG přechodka přímá,vnitřní závit 40x5/4</t>
  </si>
  <si>
    <t>PPR 307521</t>
  </si>
  <si>
    <t>DG přechodka přímá,vnitřní závit 75x2 1/2</t>
  </si>
  <si>
    <t>PPR 306302</t>
  </si>
  <si>
    <t>DG přechodka přímá,vnitřní závit 63x2</t>
  </si>
  <si>
    <t>XX24209</t>
  </si>
  <si>
    <t>koleno vnější závit MPL 3/8"x8</t>
  </si>
  <si>
    <t>XX25060</t>
  </si>
  <si>
    <t>spojka vnější závit MINI EPCC M3x3</t>
  </si>
  <si>
    <t>5140 DN 15</t>
  </si>
  <si>
    <t>šroubení topenářské-přímé 1/2"</t>
  </si>
  <si>
    <t>5140 DN 20</t>
  </si>
  <si>
    <t>šroubení topenářské-přímé 3/4"</t>
  </si>
  <si>
    <t>Náhradní díly</t>
  </si>
  <si>
    <t>NIMCO-koupelnové doplňky</t>
  </si>
  <si>
    <t>5506 DN 25</t>
  </si>
  <si>
    <t>86.690 CR</t>
  </si>
  <si>
    <t>sprchová vestavěná bat.OVO</t>
  </si>
  <si>
    <t>65.690 CR</t>
  </si>
  <si>
    <t>sprchová vestavěná bat. GEOS LUXUS</t>
  </si>
  <si>
    <t>kul.koh.vzorkovací pro plyn 5 MOP-rohový 1/2"x8</t>
  </si>
  <si>
    <t>sprchová vestavěná bat.termostatická COOPER</t>
  </si>
  <si>
    <t>206/1 CR</t>
  </si>
  <si>
    <t>perlátor 28x1 vnější (plastová vložka)</t>
  </si>
  <si>
    <t>2108 DN 32 BILA</t>
  </si>
  <si>
    <t>zátka 3/8"</t>
  </si>
  <si>
    <t>TOF LINK 290 DN 15</t>
  </si>
  <si>
    <t>zátka 1/2"</t>
  </si>
  <si>
    <t>TOF LINK 290 DN 20</t>
  </si>
  <si>
    <t>odvzdušňovací armatury I.</t>
  </si>
  <si>
    <t>solární systémy a komponenty</t>
  </si>
  <si>
    <t>požární hydranty</t>
  </si>
  <si>
    <t>vícevrstvé trubky a příslušenství</t>
  </si>
  <si>
    <t>tvarovky pro vícevrstvé trubky</t>
  </si>
  <si>
    <t>těsnění a těsnící materiál</t>
  </si>
  <si>
    <t>spona hadicova 9 mm  20-32 - nerez W2</t>
  </si>
  <si>
    <t>kul.koh.FF plnorpůtokový PN16, 180 C, SOLAR 2"</t>
  </si>
  <si>
    <t>441/A DN 15</t>
  </si>
  <si>
    <t>kul.koh.MF plnorpůtokový PN16, 180 C,motýl, SOLAR 1/2"</t>
  </si>
  <si>
    <t>441/A DN 20</t>
  </si>
  <si>
    <t>kul.koh.MF plnorpůtokový PN16, 180 C,motýl, SOLAR 3/4"</t>
  </si>
  <si>
    <t>2881  DN   50</t>
  </si>
  <si>
    <t>termomanometr průmyslový zadní 80mm,0-120C,1/4"x1/2"</t>
  </si>
  <si>
    <t>spojka bajonetová s vnitřním závitem 3/4"</t>
  </si>
  <si>
    <t>umyvadlová stojánková bat. bez výp. (vysoká) COX</t>
  </si>
  <si>
    <t>65.501 CR</t>
  </si>
  <si>
    <t>dřezová nástěnná bat. GEOS LUXUS</t>
  </si>
  <si>
    <t>TOF LINK 130 DN 15</t>
  </si>
  <si>
    <t>T kus 1/2"</t>
  </si>
  <si>
    <t>TOF LINK 130 DN 20</t>
  </si>
  <si>
    <t>T kus 3/4"</t>
  </si>
  <si>
    <t>TOF LINK 130 DN 25</t>
  </si>
  <si>
    <t>T kus 1"</t>
  </si>
  <si>
    <t>TOF LINK 130 DN 32</t>
  </si>
  <si>
    <t>T kus 1"1/4</t>
  </si>
  <si>
    <t>TOF LINK 130 DN 40</t>
  </si>
  <si>
    <t>T kus 1"1/2</t>
  </si>
  <si>
    <t>PPR 465050</t>
  </si>
  <si>
    <t>441 DN 15</t>
  </si>
  <si>
    <t>kul.koh.MF plnoprutoovy PN16, 180°C, SOLAR 1/2"</t>
  </si>
  <si>
    <t>kul.koh.MF plnoprutoovy PN16, 180°C, SOLAR 3/4"</t>
  </si>
  <si>
    <t>2601 G DN 32</t>
  </si>
  <si>
    <t>kul.koh. FF pro plyn nerez PN40 ALBA 1"1/4</t>
  </si>
  <si>
    <t>redukce 2"x1"1/2</t>
  </si>
  <si>
    <t>74 DN 10</t>
  </si>
  <si>
    <t>zátka pro radiátory chromovaná, 3/8"</t>
  </si>
  <si>
    <t>spojka bajonetová s vnitřním závitem 1"</t>
  </si>
  <si>
    <t>5092 DN 80</t>
  </si>
  <si>
    <t>koleno MF 3"</t>
  </si>
  <si>
    <t>závitové tvarovky pro VT</t>
  </si>
  <si>
    <t>příslušenství k topným tělesům</t>
  </si>
  <si>
    <t>5093 DN 10</t>
  </si>
  <si>
    <t>koleno MF chromované 3/8"</t>
  </si>
  <si>
    <t>78.501 CR</t>
  </si>
  <si>
    <t>dřezová nástěnná bat. COX</t>
  </si>
  <si>
    <t>78.511 CR</t>
  </si>
  <si>
    <t>sprchová nástěnná bat.bez přísluš. COX</t>
  </si>
  <si>
    <t>5270 DN 40</t>
  </si>
  <si>
    <t>5270 DN 50</t>
  </si>
  <si>
    <t>5270 DN 65</t>
  </si>
  <si>
    <t>nátrubek 2"1/2</t>
  </si>
  <si>
    <t>5270 DN  8</t>
  </si>
  <si>
    <t>5270 DN 80</t>
  </si>
  <si>
    <t>nátrubek 3"</t>
  </si>
  <si>
    <t>5271 DN 10</t>
  </si>
  <si>
    <t>nátrubek chromovaný 3/8"</t>
  </si>
  <si>
    <t>5271 DN 15</t>
  </si>
  <si>
    <t>nátrubek chromovaný 1/2"</t>
  </si>
  <si>
    <t>5271 DN 20</t>
  </si>
  <si>
    <t>nátrubek chromovaný 3/4"</t>
  </si>
  <si>
    <t>44  DN   65</t>
  </si>
  <si>
    <t>filtr závitový s nerez.sítkem PN10/16 2"1/2</t>
  </si>
  <si>
    <t>44  DN   80</t>
  </si>
  <si>
    <t>T kus redukovaný 63x50x63</t>
  </si>
  <si>
    <t>R 566</t>
  </si>
  <si>
    <t>BP 8243 18X3/4</t>
  </si>
  <si>
    <t>CP 9301 22</t>
  </si>
  <si>
    <t>CP 9130R 28X28X15</t>
  </si>
  <si>
    <t>CP 9130R 28X28X18</t>
  </si>
  <si>
    <t>T kus měděný redukovaný F-F-F 28x28x18</t>
  </si>
  <si>
    <t>CP 9130 15</t>
  </si>
  <si>
    <t>CP 9130 18</t>
  </si>
  <si>
    <t>Poř.</t>
  </si>
  <si>
    <t>Kap.</t>
  </si>
  <si>
    <t>Kód</t>
  </si>
  <si>
    <t>►►►</t>
  </si>
  <si>
    <t xml:space="preserve">Název </t>
  </si>
  <si>
    <t>Sleva %</t>
  </si>
  <si>
    <t>vodovodní baterie série EXPORT</t>
  </si>
  <si>
    <t>vodovodní baterie termostatické</t>
  </si>
  <si>
    <t>časové armatury, termostaty RIVER</t>
  </si>
  <si>
    <t>optoelektrické armatury SANELA</t>
  </si>
  <si>
    <t>GU 4900 CR</t>
  </si>
  <si>
    <t>dřezová stojánková bat.s otoč.ram. GEOS UNIVERSAL</t>
  </si>
  <si>
    <t>A 101/53</t>
  </si>
  <si>
    <t>kartuš termostatická pro ECOSAN, ECOSYSTEM DN 32</t>
  </si>
  <si>
    <t>PPR 014020</t>
  </si>
  <si>
    <t>trubka PN20 S2,5 40x6,7</t>
  </si>
  <si>
    <t>PPR 015016</t>
  </si>
  <si>
    <t>trubka PN16 S3,2 50x6,9</t>
  </si>
  <si>
    <t>GP 374 CR</t>
  </si>
  <si>
    <t>přepínač sprchy van.baterie série GEOS</t>
  </si>
  <si>
    <t>GP 970</t>
  </si>
  <si>
    <t>lékařská páka pro sérii GS a GB</t>
  </si>
  <si>
    <t>PPR 283201</t>
  </si>
  <si>
    <t>DG přechodka přímá,vnější závit 32x1</t>
  </si>
  <si>
    <t>prodloužení koupelnové 1/2"x3/4" 115mm</t>
  </si>
  <si>
    <t>prodloužení koupelnové 1/2"x3/4" 75mm</t>
  </si>
  <si>
    <t>KP 5500 95 MM</t>
  </si>
  <si>
    <t>prodloužení koupelnové 1/2"x3/4" 95mm</t>
  </si>
  <si>
    <t>CF 5240 54X28</t>
  </si>
  <si>
    <t>nátrubek redukovaný měděný F-F 54x28</t>
  </si>
  <si>
    <t>zátka-vnější závit 3/4"</t>
  </si>
  <si>
    <t>Y-spojka vnější závit EPX 1/2"x6x6</t>
  </si>
  <si>
    <t>78.211 CR</t>
  </si>
  <si>
    <t>umyvadlová stojánková bat. s 5/4 výp.COX</t>
  </si>
  <si>
    <t>480 8B DN 15</t>
  </si>
  <si>
    <t>ventil pojistný MF SUNSHINE 1/2"x8,0 bar</t>
  </si>
  <si>
    <t>78.306 CR</t>
  </si>
  <si>
    <t>bidetová stojánková bat. s 5/4 vypustí COX</t>
  </si>
  <si>
    <t>485 2,5B DN 15</t>
  </si>
  <si>
    <t>ventil pojistný MF 1/2"x2,5 bar</t>
  </si>
  <si>
    <t>lis pro nerezové trubky</t>
  </si>
  <si>
    <t>držák na trubky 1/2", 3/4"</t>
  </si>
  <si>
    <t xml:space="preserve">vodoměry </t>
  </si>
  <si>
    <t>mosazné tvarovky z mosazi CW 617</t>
  </si>
  <si>
    <t>opravné třmeny</t>
  </si>
  <si>
    <t>série GEOS STEEL</t>
  </si>
  <si>
    <t>série MIXO</t>
  </si>
  <si>
    <t>série GEOS BEST GRACE</t>
  </si>
  <si>
    <t>časové a směšovací umyvadlové armatury</t>
  </si>
  <si>
    <t>splachovací armatury</t>
  </si>
  <si>
    <t>sprchové armnatury</t>
  </si>
  <si>
    <t xml:space="preserve">výtoková ramínka </t>
  </si>
  <si>
    <t>zahradní fontány-armatury</t>
  </si>
  <si>
    <t>kompen.spojka 40</t>
  </si>
  <si>
    <t>PPR 111111</t>
  </si>
  <si>
    <t>koleno 90° 110x110</t>
  </si>
  <si>
    <t>PPR 117575</t>
  </si>
  <si>
    <t>koleno 90° 75x75</t>
  </si>
  <si>
    <t>PPR 119090</t>
  </si>
  <si>
    <t>koleno 90° 90x90</t>
  </si>
  <si>
    <t>IDP 251207</t>
  </si>
  <si>
    <t>B 101 DN  80</t>
  </si>
  <si>
    <t>PPR 176363</t>
  </si>
  <si>
    <t>T kus 63x63x63</t>
  </si>
  <si>
    <t>PPR 177575</t>
  </si>
  <si>
    <t>B 302 DN 100</t>
  </si>
  <si>
    <t>uzavírací klapka mezipřírub.pro plyn PN10/16 ATLANTIS 40 4"</t>
  </si>
  <si>
    <t>TOF LINK 28 1/2X18</t>
  </si>
  <si>
    <t>hadičník s vnitřním závitem 1/2"x18</t>
  </si>
  <si>
    <t>R 7400</t>
  </si>
  <si>
    <t>sprchový časový nástěnný výtokový ventil MTC</t>
  </si>
  <si>
    <t>TOF LINK 290 DN 25</t>
  </si>
  <si>
    <t>zátka 1"</t>
  </si>
  <si>
    <t>TOF LINK 290 DN 32</t>
  </si>
  <si>
    <t>zátka 1"1/4</t>
  </si>
  <si>
    <t>TOF LINK 290 DN 40</t>
  </si>
  <si>
    <t>zátka 1"1/2</t>
  </si>
  <si>
    <t>T-spojka vnější závit EPB 10x1/8"x10</t>
  </si>
  <si>
    <t>VDOGAS R12</t>
  </si>
  <si>
    <t>vsuvka s kuželovým závitem mosazná pro vlnovcové trubky  1/2"</t>
  </si>
  <si>
    <t>ovládací oliva termostatická pro sérii COX</t>
  </si>
  <si>
    <t>LT 55 50M</t>
  </si>
  <si>
    <t>těsnicí šňůra LOCTITE 55 50m</t>
  </si>
  <si>
    <t>MCH 320 N</t>
  </si>
  <si>
    <t>PP 86.910 CR</t>
  </si>
  <si>
    <t>ovládací páka pro sérii OVO</t>
  </si>
  <si>
    <t>PP 84NL959</t>
  </si>
  <si>
    <t>kuželka termostatická pro sérii DAX</t>
  </si>
  <si>
    <t>PP 84.910R</t>
  </si>
  <si>
    <t>ovládací páka pro sérii DAX R</t>
  </si>
  <si>
    <t>PP 84.910TH/P</t>
  </si>
  <si>
    <t>uzavírací ventil EHVFF 6x6</t>
  </si>
  <si>
    <t>XX23561</t>
  </si>
  <si>
    <t>uzavírací ventil EHVFF 8x8</t>
  </si>
  <si>
    <t>XX23562</t>
  </si>
  <si>
    <t>uzavírací ventil EHVFF 10x10</t>
  </si>
  <si>
    <t>XX23563</t>
  </si>
  <si>
    <t>kartuš termostatická pro ECOSAN, ECOSYSTEM DN 50</t>
  </si>
  <si>
    <t>nátrubek redukovaný měděný F-F 54x35</t>
  </si>
  <si>
    <t>CF 5240 18X15</t>
  </si>
  <si>
    <t>nátrubek redukovaný měděný F-F 18x15</t>
  </si>
  <si>
    <t>GB 8707 CR</t>
  </si>
  <si>
    <t>GEOS SET CR</t>
  </si>
  <si>
    <t>sprchový set GEOS anticalcare chrom</t>
  </si>
  <si>
    <t>sprchový program</t>
  </si>
  <si>
    <t>hydrant DN19,proskl.dvířka,30m,červený-tvarově stálá hadice</t>
  </si>
  <si>
    <t>HSS DN19/30 BI</t>
  </si>
  <si>
    <t>hydrant DN19,proskl.dvířka,30m,bílý-tvarově stálá hadice</t>
  </si>
  <si>
    <t>HSVS DN25/20</t>
  </si>
  <si>
    <t>hydrant vestavba s tvarově stálou hadicí DN25,proskl.dvířka,20m,červený</t>
  </si>
  <si>
    <t>GB 8700 CR</t>
  </si>
  <si>
    <t>dřezová nástěnná bat.150mm GEOS BEST DESIGN</t>
  </si>
  <si>
    <t>spojka - T redukovaná 20x16x20</t>
  </si>
  <si>
    <t>FP 5909 20X20X16</t>
  </si>
  <si>
    <t>spojka - T redukovaná 20x20x16</t>
  </si>
  <si>
    <t>nátrubek redukovaný měděný F-F 22x18</t>
  </si>
  <si>
    <t>3132 540MM</t>
  </si>
  <si>
    <t>napojení odpadu WC 540mm</t>
  </si>
  <si>
    <t>65.691 CR</t>
  </si>
  <si>
    <t>sprchová vestavěná bat.s přepínačem GEOS LUXUS</t>
  </si>
  <si>
    <t>nerezová hadice 18x13mm MM 3/4x3/4 30cm</t>
  </si>
  <si>
    <t>115   40 CM</t>
  </si>
  <si>
    <t>nerezová hadice 18x13mm MM 3/4x3/4 40cm</t>
  </si>
  <si>
    <t>prodlužovací KIT pro 1684 DN 15</t>
  </si>
  <si>
    <t>16850C.150</t>
  </si>
  <si>
    <t>hadice nylonová pro dřez.bat. s výsuvnou sprchou 150cm</t>
  </si>
  <si>
    <t>0232N DN 20</t>
  </si>
  <si>
    <t>redukční ventil pístový FF 3/4"</t>
  </si>
  <si>
    <t>kul.koh.roh.FF pro plyn 5 MOP motýl s převl.matkou VENUS 1/2"x1/2"</t>
  </si>
  <si>
    <t>XU OB12008792</t>
  </si>
  <si>
    <t>objímka 2s M10 87-92 3</t>
  </si>
  <si>
    <t>XU PR12303032</t>
  </si>
  <si>
    <t>příchytka 1pp 32 šedá+třmen</t>
  </si>
  <si>
    <t>XU PR12303040</t>
  </si>
  <si>
    <t>příchytka 1pp 40 šedá+třmen</t>
  </si>
  <si>
    <t>série GEOS BEST HANDY</t>
  </si>
  <si>
    <t>série GEOS BEST STAR</t>
  </si>
  <si>
    <t>série GEOS BEST DESIGN</t>
  </si>
  <si>
    <t>204 DN 65</t>
  </si>
  <si>
    <t>2F0518A CR</t>
  </si>
  <si>
    <t>ventil přetlakový nastavitelný průmyslový FF 3/4"</t>
  </si>
  <si>
    <t>ventil přetlakový nastavitelný průmyslový FF 1"1/4</t>
  </si>
  <si>
    <t>ventil přetlakový nastavitelný průmyslový FF 1"1/2</t>
  </si>
  <si>
    <t>dřezová nástěnná bat.s keram.disky LIBERTY</t>
  </si>
  <si>
    <t>1180 MODRA</t>
  </si>
  <si>
    <t>17.501 CR</t>
  </si>
  <si>
    <t>105   200 CM</t>
  </si>
  <si>
    <t>XX23277</t>
  </si>
  <si>
    <t>otočná spojka  EPHF 1/2"x12</t>
  </si>
  <si>
    <t>teploměr průmyslový 63mm s jímkou,0-60C,1/2"</t>
  </si>
  <si>
    <t>26.602 5/4X32</t>
  </si>
  <si>
    <t>sifon umyvadlový z PVC 1"1/4x32</t>
  </si>
  <si>
    <t>26.604 5/4X32</t>
  </si>
  <si>
    <t>sifon bidetový 1"1/4x32</t>
  </si>
  <si>
    <t>17.327 CR</t>
  </si>
  <si>
    <t>bidetová stojánková bat. s 5/4 výp.s keram.disky LIBERTY</t>
  </si>
  <si>
    <t>1750SKY  DN 15</t>
  </si>
  <si>
    <t>kul.koh.výtokový mrazuvzdorný SKY, PN40 1/2"</t>
  </si>
  <si>
    <t>104    60 CM</t>
  </si>
  <si>
    <t>104    80 CM</t>
  </si>
  <si>
    <t>105   100 CM</t>
  </si>
  <si>
    <t>105   120 CM</t>
  </si>
  <si>
    <t>105   150 CM</t>
  </si>
  <si>
    <t>105    20 CM</t>
  </si>
  <si>
    <t>113   20 CM</t>
  </si>
  <si>
    <t>17.211 CR</t>
  </si>
  <si>
    <t>114  100 CM</t>
  </si>
  <si>
    <t>nerezová hadice 18x13mm SM 3/4x3/4 30cm</t>
  </si>
  <si>
    <t>114   40 CM</t>
  </si>
  <si>
    <t>nerezová hadice 18x13mm SM 3/4x3/4 40cm</t>
  </si>
  <si>
    <t>114   50 CM</t>
  </si>
  <si>
    <t>164  40 CM</t>
  </si>
  <si>
    <t>trubka PN20 S2,5 25x4,2</t>
  </si>
  <si>
    <t>PPR 013216</t>
  </si>
  <si>
    <t>TOF PUSH 86 DN 32</t>
  </si>
  <si>
    <t>PPR 012016</t>
  </si>
  <si>
    <t>trubka PN20 S2,5 32x5,4</t>
  </si>
  <si>
    <t>PPR 014016</t>
  </si>
  <si>
    <t>TOF PUSH 87 DN 50</t>
  </si>
  <si>
    <t>spojka pro PE trubky-koleno 90-vnější 50x1"1/2</t>
  </si>
  <si>
    <t>redukce obrácená 1"x1"1/4</t>
  </si>
  <si>
    <t>PPR 012020</t>
  </si>
  <si>
    <t>trubka PN20 S2,5 20x3,4</t>
  </si>
  <si>
    <t>vložka závitová s osazenim 3/8"x1/2"</t>
  </si>
  <si>
    <t>5528 5/4X6/4</t>
  </si>
  <si>
    <t>5270 DN 15</t>
  </si>
  <si>
    <t>5270 DN 25</t>
  </si>
  <si>
    <t>5270 DN 32</t>
  </si>
  <si>
    <t>dřík na ploché těsnění 3/4"</t>
  </si>
  <si>
    <t>5190 DN 10</t>
  </si>
  <si>
    <t>šroubení topenářské-rohové 3/8"</t>
  </si>
  <si>
    <t>5190 DN 15</t>
  </si>
  <si>
    <t>šroubení topenářské-rohové 1/2"</t>
  </si>
  <si>
    <t>5190 DN 20</t>
  </si>
  <si>
    <t>šroubení topenářské-rohové 3/4"</t>
  </si>
  <si>
    <t>5190 DN 25</t>
  </si>
  <si>
    <t>šroubení topenářské-rohové 1"</t>
  </si>
  <si>
    <t>5190 DN 32</t>
  </si>
  <si>
    <t>šroubení topenářské-rohové 1"1/4</t>
  </si>
  <si>
    <t>5190 DN 40</t>
  </si>
  <si>
    <t>šroubení topenářské-rohové 1"1/2</t>
  </si>
  <si>
    <t>5190 DN 50</t>
  </si>
  <si>
    <t>šroubení topenářské-rohové 2"</t>
  </si>
  <si>
    <t>spojka bajonetová s vnějším závitem 1/2"</t>
  </si>
  <si>
    <t>530.360 CR</t>
  </si>
  <si>
    <t>umyvadlová výpusť CLICKER 1"1/4 chrom</t>
  </si>
  <si>
    <t>521 1/2X10</t>
  </si>
  <si>
    <t>ventil přímý pro trubičky 10 mm</t>
  </si>
  <si>
    <t>250/3  30 CM</t>
  </si>
  <si>
    <t>trubka s převlečnou maticí 1/2" 30cm</t>
  </si>
  <si>
    <t>250/4  35 CM</t>
  </si>
  <si>
    <t>trubka s převlečnou maticí 1/2" 35cm</t>
  </si>
  <si>
    <t>2505 10BAR</t>
  </si>
  <si>
    <t>manometr průmyslový zadní 55mm, 10 bar, 1/4", pouzdro kov</t>
  </si>
  <si>
    <t>šoupátko uzavírací  PN 10 4"</t>
  </si>
  <si>
    <t>34  DN  100</t>
  </si>
  <si>
    <t>5090 DN 15</t>
  </si>
  <si>
    <t>5090 DN 20</t>
  </si>
  <si>
    <t>5090 DN 25</t>
  </si>
  <si>
    <t>koleno FF  1"</t>
  </si>
  <si>
    <t>hydrant vestavba s tvarově stálou hadicí DN25,plná dvířka,20m,červený</t>
  </si>
  <si>
    <t>GB 7800 CR</t>
  </si>
  <si>
    <t>HSV DN25/30 BI</t>
  </si>
  <si>
    <t>hydrant vestavba s tvarově stálou hadicí DN25,plná dvířka,30m,bílý</t>
  </si>
  <si>
    <t>HSV DN25/30 N</t>
  </si>
  <si>
    <t>hydrant vestavba s tvarově stálou hadicí DN25,plná dvířka,30m,nerezový</t>
  </si>
  <si>
    <t>HSVS DN19/20</t>
  </si>
  <si>
    <t>HSVS DN19/30</t>
  </si>
  <si>
    <t>hydrant vestavba s tvarově stálou hadicí DN19,proskl.dvířka,30m, červený</t>
  </si>
  <si>
    <t>vsuvka s vnějším závitem 3/4"x26</t>
  </si>
  <si>
    <t>FP 5901 1"X32</t>
  </si>
  <si>
    <t>FP 5902 16X16</t>
  </si>
  <si>
    <t>spojka přímá 16x16</t>
  </si>
  <si>
    <t>HSVS DN25/20 BI</t>
  </si>
  <si>
    <t>PPR 284054</t>
  </si>
  <si>
    <t>MP-255</t>
  </si>
  <si>
    <t>440 DN 32</t>
  </si>
  <si>
    <t>2881  DN  100</t>
  </si>
  <si>
    <t>kul.koh. mezipřírubový-MOON PN16 DN100</t>
  </si>
  <si>
    <t>5005 DN 20</t>
  </si>
  <si>
    <t>5005 DN 25</t>
  </si>
  <si>
    <t>matice s přírubou 3/4"</t>
  </si>
  <si>
    <t>2010/B DN 25</t>
  </si>
  <si>
    <t>matice s přírubou 1"</t>
  </si>
  <si>
    <t>5005 DN 100</t>
  </si>
  <si>
    <t>T kus 4"</t>
  </si>
  <si>
    <t>74 DN 15</t>
  </si>
  <si>
    <t>zátka pro radiátory chromovaná, 1/2"</t>
  </si>
  <si>
    <t>74 DN 20</t>
  </si>
  <si>
    <t>5006 DN 15</t>
  </si>
  <si>
    <t>T kus chromovaný 1/2"</t>
  </si>
  <si>
    <t>5006 DN 20</t>
  </si>
  <si>
    <t>T kus chromovaný 3/4"</t>
  </si>
  <si>
    <t>77  DN   50</t>
  </si>
  <si>
    <t>kul.koh. přírubový PN10/16 2"</t>
  </si>
  <si>
    <t>202/1 CR</t>
  </si>
  <si>
    <t>perlátor 22x1 vnitřní (plastová vložka)</t>
  </si>
  <si>
    <t>kul.koh. FF pro plyn nerez PN40 ALBA 1/4"</t>
  </si>
  <si>
    <t>1180 CERVENA</t>
  </si>
  <si>
    <t>kul.koh. přírubový pro plyn PN16 4"</t>
  </si>
  <si>
    <t>58000</t>
  </si>
  <si>
    <t>montažní souprava EMISET</t>
  </si>
  <si>
    <t>580031</t>
  </si>
  <si>
    <t>držák pro trubky 1" pro EMIWATER - EMIFIX</t>
  </si>
  <si>
    <t>58102</t>
  </si>
  <si>
    <t>sítko do dřezové výpusti plastové 35mm</t>
  </si>
  <si>
    <t>6630C.CR.150</t>
  </si>
  <si>
    <t>hadice sprchová BIFLEX 150cm</t>
  </si>
  <si>
    <t>FP 5902 32X32</t>
  </si>
  <si>
    <t>spojka přímá 32x32</t>
  </si>
  <si>
    <t>FP 5903 20X16</t>
  </si>
  <si>
    <t>spojka přímá - redukovaná 20x16</t>
  </si>
  <si>
    <t>FP 5909 32X26X32</t>
  </si>
  <si>
    <t>kroužek pod stojánkovou baterii série GS</t>
  </si>
  <si>
    <t>FP 5904 3/4"X20</t>
  </si>
  <si>
    <t>FP 5904 3/4"X26</t>
  </si>
  <si>
    <t>koleno s vnějším závitem 3/4"x26</t>
  </si>
  <si>
    <t>FP 5905 1"X32</t>
  </si>
  <si>
    <t>koleno s vnitřním závitem 1"x32</t>
  </si>
  <si>
    <t>FP 5905 1/2"X16</t>
  </si>
  <si>
    <t>FP 5905 1/2"X20</t>
  </si>
  <si>
    <t>FP 5905 3/4"X20</t>
  </si>
  <si>
    <t>CP 9270 28</t>
  </si>
  <si>
    <t>CP 9270 35</t>
  </si>
  <si>
    <t>CP 9301 15</t>
  </si>
  <si>
    <t>koleno nástrčné EPLJ 8</t>
  </si>
  <si>
    <t>XX23083</t>
  </si>
  <si>
    <t>koleno nástrčné EPLJ 10</t>
  </si>
  <si>
    <t>XX23084</t>
  </si>
  <si>
    <t>koleno nástrčné EPLJ 12</t>
  </si>
  <si>
    <t>XU PR13100305</t>
  </si>
  <si>
    <t>příchytka podlahova C</t>
  </si>
  <si>
    <t>XU RO50125001</t>
  </si>
  <si>
    <t>rozpěrka pro plynoměr plochá,dlouhá 1</t>
  </si>
  <si>
    <t>XX23090</t>
  </si>
  <si>
    <t>Y-spojka nástrčná EPYJ 4</t>
  </si>
  <si>
    <t>XU PR13000304</t>
  </si>
  <si>
    <t>příchytka podlahova B</t>
  </si>
  <si>
    <t>73 DN 10</t>
  </si>
  <si>
    <t>membrána pro plovákový ventil průmyslový 1"1/2</t>
  </si>
  <si>
    <t>28 M  DN 50</t>
  </si>
  <si>
    <t>membrána pro plovákový ventil průmyslový 2"</t>
  </si>
  <si>
    <t>3 VT  DN 32</t>
  </si>
  <si>
    <t>kul.koh. trojcestný univ.vrtání T PN16/40 TRIFLUX 1"1/4</t>
  </si>
  <si>
    <t>3 VT  DN 40</t>
  </si>
  <si>
    <t>28/B 90 MM</t>
  </si>
  <si>
    <t>plováková koule 90mm</t>
  </si>
  <si>
    <t>150-A</t>
  </si>
  <si>
    <t>2004 L CR</t>
  </si>
  <si>
    <t>2007/B 1X3/4</t>
  </si>
  <si>
    <t>kul.koh. mezipřírubový-MOON PN16/40 DN80</t>
  </si>
  <si>
    <t>2881 G DN 100</t>
  </si>
  <si>
    <t>kul.koh. mezipřírubový pro plyn PN40 MOON 4" vč.štítku</t>
  </si>
  <si>
    <t>XX23553</t>
  </si>
  <si>
    <t>škrticí ventil přímý ESA 10x10</t>
  </si>
  <si>
    <t>kohout manometrový MF 1/4"</t>
  </si>
  <si>
    <t>XX23554</t>
  </si>
  <si>
    <t>škrticí ventil přímý ESA 12x12</t>
  </si>
  <si>
    <t>2700 DN 8</t>
  </si>
  <si>
    <t>270/2 25 CM</t>
  </si>
  <si>
    <t>trubka s prevlecnou matici 3/8" 25cm</t>
  </si>
  <si>
    <t>270/3 30 CM</t>
  </si>
  <si>
    <t>trubka s prevlecnou matici 3/8" 30cm</t>
  </si>
  <si>
    <t>270/4 35 CM</t>
  </si>
  <si>
    <t>trubka s prevlecnou matici 3/8" 35cm</t>
  </si>
  <si>
    <t>270/5 40 CM</t>
  </si>
  <si>
    <t>DG přechodka přímá,vnější závit 25x1/2</t>
  </si>
  <si>
    <t>GB 73120 CR</t>
  </si>
  <si>
    <t>dřezová stojánková bat.s vertikál.ram.a s výsuvnou sprškou, kartuš 35 mm GEOS BEST HANDY</t>
  </si>
  <si>
    <t>hydrant DN25,proskl.dvířka,20m,červený-tvarově stálá hadice</t>
  </si>
  <si>
    <t>HSS DN25/20 BI</t>
  </si>
  <si>
    <t>hydrant DN25,proskl.dvířka,20m,bílý-tvarově stálá hadice</t>
  </si>
  <si>
    <t>FA200 1/2"X16</t>
  </si>
  <si>
    <t>spojka prima s vnějším závitem 1/2"x16</t>
  </si>
  <si>
    <t>FA200 1/2"X20</t>
  </si>
  <si>
    <t>spojka prima s vnějším závitem 1/2"x20</t>
  </si>
  <si>
    <t>FA400 3/4"X20</t>
  </si>
  <si>
    <t>GL C03G CR</t>
  </si>
  <si>
    <t>kul.koh. MF plnoprůtokový PN 40 páka ASTER ACS 1"</t>
  </si>
  <si>
    <t>zpětná klapka s kovovou vložkou PN10/25 3/8"</t>
  </si>
  <si>
    <t>163  30 CM</t>
  </si>
  <si>
    <t>antivibrační hadice 42x32mm SM11/4x11/4 30cm</t>
  </si>
  <si>
    <t>spojka panelová EPM 4x4</t>
  </si>
  <si>
    <t>teploměr průmyslový 40mm s jímkou,0-120C,1/2"</t>
  </si>
  <si>
    <t>XU SR21010140</t>
  </si>
  <si>
    <t>šroub K M10x140</t>
  </si>
  <si>
    <t>XX23642</t>
  </si>
  <si>
    <t>6 SS  DN  8</t>
  </si>
  <si>
    <t>kul.koh. mini MM PN 10/16 1/4"</t>
  </si>
  <si>
    <t>6001</t>
  </si>
  <si>
    <t>zahradní kohout ozdobný s připoj.na hadici PN10/16</t>
  </si>
  <si>
    <t>9081 3/8"X8</t>
  </si>
  <si>
    <t>kul.koh.vzorkovací pro plyn 5 MOP-přímý 3/8"x8</t>
  </si>
  <si>
    <t>9085 1/2"X13</t>
  </si>
  <si>
    <t>kul.koh. FF s jemným ovládáním PN 40 GALAXY 1"1/2</t>
  </si>
  <si>
    <t>XX23116</t>
  </si>
  <si>
    <t>XX23119</t>
  </si>
  <si>
    <t>spojka přímá vnější závit EPC 3/8"x16</t>
  </si>
  <si>
    <t>XX23120</t>
  </si>
  <si>
    <t>spojka přímá vnější závit EPC 1/2"x16</t>
  </si>
  <si>
    <t>5090 DN 100</t>
  </si>
  <si>
    <t>koleno FF 4"</t>
  </si>
  <si>
    <t>0591 DN 50</t>
  </si>
  <si>
    <t>kul.koh. FF s jemným ovládáním PN 40 GALAXY 2"</t>
  </si>
  <si>
    <t>spojka přímá vnější závit EPC 1/4"x12</t>
  </si>
  <si>
    <t>XX23117</t>
  </si>
  <si>
    <t>spojka přímá vnější závit EPC 3/8"x12</t>
  </si>
  <si>
    <t>0601 DN 10</t>
  </si>
  <si>
    <t>spojka přímá vnější závit EPC 1/2"x12</t>
  </si>
  <si>
    <t>zátka 3/4"</t>
  </si>
  <si>
    <t>vnitřní mechanismus GEOS BEST STAR (25mm)</t>
  </si>
  <si>
    <t>SD 5107</t>
  </si>
  <si>
    <t>vnitřní mechanismus GEOS BEST (25mm)</t>
  </si>
  <si>
    <t>SD 5108</t>
  </si>
  <si>
    <t>TOF LINK 241 1/4X3/8</t>
  </si>
  <si>
    <t>redukce 1/4"x3/8"</t>
  </si>
  <si>
    <t>TOF LINK 241 1/8X1/4</t>
  </si>
  <si>
    <t>redukce 1/8"x1/4"</t>
  </si>
  <si>
    <t>TOF LINK 241 1/8X3/8</t>
  </si>
  <si>
    <t>redukce 1/8"x3/8"</t>
  </si>
  <si>
    <t>TOF LINK 241 3/4X1</t>
  </si>
  <si>
    <t>redukce 3/4"x1"</t>
  </si>
  <si>
    <t>vsuvka redukovaná 1"x1"1/4</t>
  </si>
  <si>
    <t>TOF LINK 245 1X6/4</t>
  </si>
  <si>
    <t>vsuvka redukovaná 1"x1"1/2</t>
  </si>
  <si>
    <t>TOF LINK 245 1/2X1</t>
  </si>
  <si>
    <t xml:space="preserve">vsuvka redukovaná 1/2"x1"
</t>
  </si>
  <si>
    <t>XU UM60210120</t>
  </si>
  <si>
    <t>um.upev.M10x120</t>
  </si>
  <si>
    <t>kul.koh. mezipřírubový pro plyn PN40 MOON 3/4" vč.štítku</t>
  </si>
  <si>
    <t>2881 G DN  25</t>
  </si>
  <si>
    <t>kul.koh. mezipřírubový pro plyn PN40 MOON 1"vč.štítku</t>
  </si>
  <si>
    <t>2881 G DN  32</t>
  </si>
  <si>
    <t>1832 DN 15</t>
  </si>
  <si>
    <t>ventil přetlakový nastavitelný průmyslový FF 1/2"</t>
  </si>
  <si>
    <t>Y-spojka vnější závit EPX 1/2"x16x16</t>
  </si>
  <si>
    <t>XX23430</t>
  </si>
  <si>
    <t>spojka křížová EPZA 4x4x4x4</t>
  </si>
  <si>
    <t>XX23431</t>
  </si>
  <si>
    <t>spojka křížová EPZA 6x6x6x6</t>
  </si>
  <si>
    <t>XX23432</t>
  </si>
  <si>
    <t>spojka křížová EPZA 8x8x8x8</t>
  </si>
  <si>
    <t>XX23433</t>
  </si>
  <si>
    <t>XU PO31321035</t>
  </si>
  <si>
    <t>podložka velkoplošná 10,5x30x1,5 ZB</t>
  </si>
  <si>
    <t>XU PR12101016</t>
  </si>
  <si>
    <t>příchytka 1pp 16 šedá</t>
  </si>
  <si>
    <t>25 A DN 10</t>
  </si>
  <si>
    <t>plovákový ventil mosazný  PN5 3/8"</t>
  </si>
  <si>
    <t>5092 DN 40</t>
  </si>
  <si>
    <t>490 3BAR DN25</t>
  </si>
  <si>
    <t>ventil pojistný MF 1"x3,0 bar</t>
  </si>
  <si>
    <t>86.211 WFS CR</t>
  </si>
  <si>
    <t>umyvadlová stojánková bat. s 5/4" výp. OVO KASKADA</t>
  </si>
  <si>
    <t>86.214 CR</t>
  </si>
  <si>
    <t>umyvadlová stojánková bat. s 5/4" výp.tříotvorová OVO</t>
  </si>
  <si>
    <t>2600 J  50</t>
  </si>
  <si>
    <t>jímka k teploměru 50mm</t>
  </si>
  <si>
    <t>5515 2X6/4</t>
  </si>
  <si>
    <t>koleno vnější závit MPL 1/4"x6</t>
  </si>
  <si>
    <t>TOF PUSH 87 DN 20</t>
  </si>
  <si>
    <t>spojka pro PE trubky-koleno 90-vnější 20x1/2"</t>
  </si>
  <si>
    <t>TOF PUSH 87 DN 25</t>
  </si>
  <si>
    <t>spojka pro PE trubky-koleno 90-vnější 25x3/4"</t>
  </si>
  <si>
    <t>TOF PUSH 87 DN 32</t>
  </si>
  <si>
    <t>spojka pro PE trubky-koleno 90-vnější 32x1"</t>
  </si>
  <si>
    <t>filtr na mech.nečistoty vel.10" 1/2"</t>
  </si>
  <si>
    <t>manometr průmyslový zadní 40mm,16 bar, 1/8"</t>
  </si>
  <si>
    <t>145 DN 15</t>
  </si>
  <si>
    <t>kompenzátor tlakových rázů 1/2"</t>
  </si>
  <si>
    <t>filtr závitový s nerez.sítkem PN10/16 3"</t>
  </si>
  <si>
    <t>5535 1/2X15</t>
  </si>
  <si>
    <t>prodloužení chromované 1/2"x15</t>
  </si>
  <si>
    <t>kul.koh.FF plnorpůtokový PN16, 180 C, SOLAR 3/8"</t>
  </si>
  <si>
    <t>kul.koh. MF plnoprůtokový PN 40 motýl ASTER ACS 1/2"</t>
  </si>
  <si>
    <t>0825 DN 20</t>
  </si>
  <si>
    <t>1938 6/4" 40/50</t>
  </si>
  <si>
    <t>nátrubek 1"</t>
  </si>
  <si>
    <t>kartuš termostatická pro ECOSAN, ECOSYSTEM DN 15</t>
  </si>
  <si>
    <t>A 100/51</t>
  </si>
  <si>
    <t>PP 2TCR910TH/P</t>
  </si>
  <si>
    <t>ovladaci oliva prutoku pro serii 2T</t>
  </si>
  <si>
    <t>XU PR12303063</t>
  </si>
  <si>
    <t>příchytka 1pp 63 šedá+třmen</t>
  </si>
  <si>
    <t>TOF LINK 529 3/8X10</t>
  </si>
  <si>
    <t>prodloužení robustní 3/8"x10</t>
  </si>
  <si>
    <t>XU PR12401012</t>
  </si>
  <si>
    <t>příchytka 1pp 12 bílá</t>
  </si>
  <si>
    <t>XX23061</t>
  </si>
  <si>
    <t>Y-spojka redukovaná EPW 8x6x6</t>
  </si>
  <si>
    <t>XX23062</t>
  </si>
  <si>
    <t>Y-spojka redukovaná EPW 10x8x8</t>
  </si>
  <si>
    <t>XX23063</t>
  </si>
  <si>
    <t>112  40 CM</t>
  </si>
  <si>
    <t>nerezová hadice 18x13mm SM 1/2x3/4 40cm</t>
  </si>
  <si>
    <t>TOF LINK 529 3/4X50</t>
  </si>
  <si>
    <t>prodloužení robustní 3/4"x50</t>
  </si>
  <si>
    <t>XU PR12401015</t>
  </si>
  <si>
    <t>příchytka 1pp 15 bílá</t>
  </si>
  <si>
    <t>XX25020</t>
  </si>
  <si>
    <t>koleno MINI EPVC 3</t>
  </si>
  <si>
    <t>XX25021</t>
  </si>
  <si>
    <t>nerezová hadice 13x9mm k bateriim F3/8"xM12 35cm</t>
  </si>
  <si>
    <t>5093 DN 15</t>
  </si>
  <si>
    <t>koleno MF chromované 1/2"</t>
  </si>
  <si>
    <t>5093 DN 20</t>
  </si>
  <si>
    <t>koleno MF chromované 3/4"</t>
  </si>
  <si>
    <t>514 DN 15</t>
  </si>
  <si>
    <t>ventil napouštěcí automatický 1/2"</t>
  </si>
  <si>
    <t>těsnení gumové pro bajonetové spojky</t>
  </si>
  <si>
    <t>kul.koh. vytok.s připoj.na hadici,uzamykatelný PN 10/16 1/2"</t>
  </si>
  <si>
    <t>76 Z DN 20</t>
  </si>
  <si>
    <t>kul.koh. vytok.s připoj.na hadici,uzamykatelný PN 10/16 3/4"</t>
  </si>
  <si>
    <t>77  DN  100</t>
  </si>
  <si>
    <t>kul.koh. přírubový PN10/16 4"</t>
  </si>
  <si>
    <t>5270 DN 100</t>
  </si>
  <si>
    <t>nátrubek 4"</t>
  </si>
  <si>
    <t>475 DN 25</t>
  </si>
  <si>
    <t>kul.koh. MF plnoprůtokový s ucpávkou PN 16 páka 2"</t>
  </si>
  <si>
    <t>kul.koh. MF plnoprůtokový s ucpávkou PN 16 páka 1"1/2</t>
  </si>
  <si>
    <t>15 SM/B DN 50</t>
  </si>
  <si>
    <t>5521 1/2X3/8</t>
  </si>
  <si>
    <t>vsuvka redukovaná 1/2"x3/8"</t>
  </si>
  <si>
    <t>5521 2X5/4</t>
  </si>
  <si>
    <t>vsuvka redukovaná 2"x1"1/4</t>
  </si>
  <si>
    <t>82  DN  100</t>
  </si>
  <si>
    <t>nerezové pítko (fontánka) do prostoru</t>
  </si>
  <si>
    <t>AZP AFO 05</t>
  </si>
  <si>
    <t>závěsné kónické pítko</t>
  </si>
  <si>
    <t>AZP AUM 01</t>
  </si>
  <si>
    <t>nerezové umyvadlo s konzolami</t>
  </si>
  <si>
    <t>AZP AUM 016</t>
  </si>
  <si>
    <t>závěsné umyvadlo</t>
  </si>
  <si>
    <t>AZP AUM 016.2</t>
  </si>
  <si>
    <t>závěsné umyvadlo s automatickou baterií 12 V</t>
  </si>
  <si>
    <t>AZP AUM 18P.2</t>
  </si>
  <si>
    <t>automatická umyvadlová baterie s piezotlačítkem 12 V</t>
  </si>
  <si>
    <t>AZP AUM 18P.2B</t>
  </si>
  <si>
    <t>automatická umyvadlová baterie s piezotlačítkem bateriová 6 V</t>
  </si>
  <si>
    <t>AZP AUM 3.2</t>
  </si>
  <si>
    <t>AZP AUM 3.2B</t>
  </si>
  <si>
    <t>AZP AUP 03</t>
  </si>
  <si>
    <t>nerezový pisoár s IQ splachovačem 12 V</t>
  </si>
  <si>
    <t>AZP AUP 03.B</t>
  </si>
  <si>
    <t>nerezový pisoár s IQ splachovačem bateriový 6 V</t>
  </si>
  <si>
    <t>GP 001</t>
  </si>
  <si>
    <t>těsnění pod ramínko GS 5900</t>
  </si>
  <si>
    <t>CF 5240 35X28</t>
  </si>
  <si>
    <t>víčko zaslepovací 15</t>
  </si>
  <si>
    <t>CP 9301 18</t>
  </si>
  <si>
    <t>víčko zaslepovací 18</t>
  </si>
  <si>
    <t>FC200 3/4"X20</t>
  </si>
  <si>
    <t>T kus s vnitřním závitem 3/4"x20</t>
  </si>
  <si>
    <t>T kus s vnitřním závitem 1/2"x16</t>
  </si>
  <si>
    <t>FC200 1/2"X20</t>
  </si>
  <si>
    <t>HSS DN19/30 N</t>
  </si>
  <si>
    <t>hydrant DN19,proskl.dvířka,30m,nerezový-tvarově stálá hadice</t>
  </si>
  <si>
    <t>HSS DN25/20</t>
  </si>
  <si>
    <t>hydrant vestavba s tvarově stálou hadicí DN25,plná dvířka,20m,bílý</t>
  </si>
  <si>
    <t>HSV DN25/20 N</t>
  </si>
  <si>
    <t>hydrant vestavba s tvarově stálou hadicí DN25,plná dvířka,20m,nerezový</t>
  </si>
  <si>
    <t>TOF LINK 241 1X5/4</t>
  </si>
  <si>
    <t>redukce 1"x1"1/4</t>
  </si>
  <si>
    <t>TOF LINK 241 1X6/4</t>
  </si>
  <si>
    <t>FL260 5" 20 MIKR</t>
  </si>
  <si>
    <t>vložka filtr.na mech.nečistoty vel.5" textil 20 mikr.</t>
  </si>
  <si>
    <t>Y-spojka vnější závit EPX 3/8"x12x12</t>
  </si>
  <si>
    <t>4271 DN 20</t>
  </si>
  <si>
    <t>kul.koh. FF pro plyn 5 MOP páka  ATHENA 3/4"</t>
  </si>
  <si>
    <t>4271 DN 25</t>
  </si>
  <si>
    <t>kul.koh. FF pro plyn 5 MOP páka  ATHENA 1"</t>
  </si>
  <si>
    <t>připojovací sada pro stojánkové baterie šroub M8 delší 1ks</t>
  </si>
  <si>
    <t>GP 03318 CR</t>
  </si>
  <si>
    <t>KBP 1020</t>
  </si>
  <si>
    <t>TOF LINK 245 3/8X1/2</t>
  </si>
  <si>
    <t>T kus redukovaný 1"x3/4"x1"</t>
  </si>
  <si>
    <t>XX23044</t>
  </si>
  <si>
    <t>T-spojka redukovaná  EPEW 12x16x12</t>
  </si>
  <si>
    <t>XX23050</t>
  </si>
  <si>
    <t>Y-spojka EPY 4x4x4</t>
  </si>
  <si>
    <t>CP 9270 15</t>
  </si>
  <si>
    <t>CP 9270 18</t>
  </si>
  <si>
    <t>R 00710/3</t>
  </si>
  <si>
    <t>TOF LINK 245 1/2X3/4</t>
  </si>
  <si>
    <t>vsuvka redukovaná 1/2"x3/4"</t>
  </si>
  <si>
    <t>TOF LINK 245 1/4X1/2</t>
  </si>
  <si>
    <t>kul.koh.roh.MF pro plyn 5 MOP motýl VENUS 1/2"</t>
  </si>
  <si>
    <t>1074 NT</t>
  </si>
  <si>
    <t>manžeta napojení spodního WC odpadu  excentrická</t>
  </si>
  <si>
    <t>1076 DN 15X15</t>
  </si>
  <si>
    <t>XU OB12003138</t>
  </si>
  <si>
    <t>objímka 2s M8 31-38 1</t>
  </si>
  <si>
    <t>XU OB12002530</t>
  </si>
  <si>
    <t>spojka pro PE trubky-přímá-vnitřní 63x2"</t>
  </si>
  <si>
    <t>TOF PUSH 96 DN 20</t>
  </si>
  <si>
    <t>spojka pro PE trubky-T 20x20x20</t>
  </si>
  <si>
    <t>TOF PUSH 96 DN 25</t>
  </si>
  <si>
    <t>spojka pro PE trubky-T 25x25x25</t>
  </si>
  <si>
    <t>TOF PUSH 96 DN 32</t>
  </si>
  <si>
    <t>PPR 542012</t>
  </si>
  <si>
    <t>PPR 553200</t>
  </si>
  <si>
    <t>příchytka trubky 32</t>
  </si>
  <si>
    <t>PPR 562020</t>
  </si>
  <si>
    <t>příchytka trubky dvojitá 2x20</t>
  </si>
  <si>
    <t>TOF LINK 245 1/4X3/8</t>
  </si>
  <si>
    <t>TOF LINK 241 1/4X1/2</t>
  </si>
  <si>
    <t>redukce 1/4"x1/2"</t>
  </si>
  <si>
    <t>redukce 1"x1"1/2</t>
  </si>
  <si>
    <t>TOF LINK 241 1/2X1</t>
  </si>
  <si>
    <t>redukce 1/2"x1"</t>
  </si>
  <si>
    <t>TOF LINK 241 1/2X3/4</t>
  </si>
  <si>
    <t>redukce 1/2"x3/4"</t>
  </si>
  <si>
    <t>nástěnný ventil 1/2"x1/2"</t>
  </si>
  <si>
    <t>R 84007/BIS</t>
  </si>
  <si>
    <t>oplachová souprava pro nástěnné baterie</t>
  </si>
  <si>
    <t>TOF LINK 32 DN 15</t>
  </si>
  <si>
    <t>TOF LINK 25 1/2X8</t>
  </si>
  <si>
    <t>hadičník chrom. s vnějším závitem 1/2"x8</t>
  </si>
  <si>
    <t>TOF LINK 25 3/8X13</t>
  </si>
  <si>
    <t>hadičník chrom. s vnějším závitem 3/8"x13</t>
  </si>
  <si>
    <t>TOF LINK 25 3/8X8</t>
  </si>
  <si>
    <t>hadičník chrom. s vnějším závitem 3/8"x8</t>
  </si>
  <si>
    <t>radiátorové šroubení uzavírací rohové 1/2"</t>
  </si>
  <si>
    <t>TS 102-1 DN 10</t>
  </si>
  <si>
    <t>radiátorový ventil přímý ruční  3/8"</t>
  </si>
  <si>
    <t>TS 102-1 DN 15</t>
  </si>
  <si>
    <t>radiátorový ventil přímý ruční  1/2"</t>
  </si>
  <si>
    <t>TS 103-1 DN 10</t>
  </si>
  <si>
    <t>radiátorové šroubení uzavírací přímé 3/8"</t>
  </si>
  <si>
    <t>TS 103-1 DN 15</t>
  </si>
  <si>
    <t>radiátorové šroubení uzavírací přímé 1/2"</t>
  </si>
  <si>
    <t>R 800/2015</t>
  </si>
  <si>
    <t>XX23005</t>
  </si>
  <si>
    <t>XX23012</t>
  </si>
  <si>
    <t>spojka přímá EPU 8x8</t>
  </si>
  <si>
    <t>PPR 552000</t>
  </si>
  <si>
    <t>příchytka trubky 20</t>
  </si>
  <si>
    <t>PPR 552500</t>
  </si>
  <si>
    <t>příchytka trubky 25</t>
  </si>
  <si>
    <t>PPR 323201</t>
  </si>
  <si>
    <t>DG přechodka s převl.maticí 32x1</t>
  </si>
  <si>
    <t>TFG25RX5</t>
  </si>
  <si>
    <t>PPR 659000</t>
  </si>
  <si>
    <t>příchytka trubková se sponou 90</t>
  </si>
  <si>
    <t>TFG15RX5</t>
  </si>
  <si>
    <t>trubka vlnovcová pro plyn  AISI 316L DN15 5m</t>
  </si>
  <si>
    <t>TFG20RX10</t>
  </si>
  <si>
    <t>485 7BAR DN 15</t>
  </si>
  <si>
    <t>3 VT  DN 50</t>
  </si>
  <si>
    <t>kul.koh. trojcestný univ.vrtání T PN16/40 TRIFLUX 2"</t>
  </si>
  <si>
    <t>487 3BAR DN 20</t>
  </si>
  <si>
    <t>ventil pojistný FF 3/4"x3,0 bar</t>
  </si>
  <si>
    <t>490 7BAR DN25</t>
  </si>
  <si>
    <t>ventil pojistný MF 1"x7,0 bar</t>
  </si>
  <si>
    <t>490 8BAR DN15</t>
  </si>
  <si>
    <t>490 8BAR DN20</t>
  </si>
  <si>
    <t>ventil pojistný MF 3/4"x8,0 bar</t>
  </si>
  <si>
    <t>průchodka k nádrž, vnitřní/vnější závit 1/2"x3/8"</t>
  </si>
  <si>
    <t>2007/B 3/4X1/2</t>
  </si>
  <si>
    <t>dřezová stojánková bat. nerezová s vertikálním ram. GEOS STEEL</t>
  </si>
  <si>
    <t>3109 6/4X40</t>
  </si>
  <si>
    <t>hadičník s vnějším závitem 1"1/2x40</t>
  </si>
  <si>
    <t>3109 6/4X45</t>
  </si>
  <si>
    <t>82  DN   50</t>
  </si>
  <si>
    <t>kul.koh. přírubový pro plyn PN16 2"</t>
  </si>
  <si>
    <t>82  DN   65</t>
  </si>
  <si>
    <t>kul.koh. přírubový pro plyn PN16 2"1/2</t>
  </si>
  <si>
    <t>82  DN   80</t>
  </si>
  <si>
    <t>kul.koh. přírubový pro plyn PN16 3"</t>
  </si>
  <si>
    <t>84T.111WF CR</t>
  </si>
  <si>
    <t>XX23413</t>
  </si>
  <si>
    <t>Y-spojka vnější závit EPX 1/4"x10x10</t>
  </si>
  <si>
    <t>MP-260</t>
  </si>
  <si>
    <t>100 E DN  100</t>
  </si>
  <si>
    <t>zpětná klapka s kovovou vložkou PN10/25 4"</t>
  </si>
  <si>
    <t>100 E DN  15</t>
  </si>
  <si>
    <t>zpětná klapka s kovovou vložkou PN10/25 1/2"</t>
  </si>
  <si>
    <t>XX23544</t>
  </si>
  <si>
    <t>filtr závitový s nerez.sítkem PN10/16 1/2"</t>
  </si>
  <si>
    <t>5522 DN 20</t>
  </si>
  <si>
    <t>vsuvka chromovaná 3/4"</t>
  </si>
  <si>
    <t>5525 1X5/4</t>
  </si>
  <si>
    <t>5525 1/2X3/4</t>
  </si>
  <si>
    <t>5525 1/4X3/8</t>
  </si>
  <si>
    <t>nátrubek redukovaný 1/4"x3/8"</t>
  </si>
  <si>
    <t>404 CR</t>
  </si>
  <si>
    <t>automatická vanová výpusť plastova chrom</t>
  </si>
  <si>
    <t>404 80CM CR</t>
  </si>
  <si>
    <t>automatická vanová výpusť 80 cm chrom</t>
  </si>
  <si>
    <t>78.591 CR</t>
  </si>
  <si>
    <t>dřezová stojánková bat.s výsuv.sprchou vertikální COX</t>
  </si>
  <si>
    <t>78.690 CR</t>
  </si>
  <si>
    <t>80T.256 CR</t>
  </si>
  <si>
    <t>418 30 MM</t>
  </si>
  <si>
    <t>vanové výpustě</t>
  </si>
  <si>
    <t>162  50 CM</t>
  </si>
  <si>
    <t>antivibrační hadice 33x25mm SM 1x1 50cm</t>
  </si>
  <si>
    <t>162  60 CM</t>
  </si>
  <si>
    <t>antivibrační hadice 33x25mm SM 1x1 60cm</t>
  </si>
  <si>
    <t>prodloužení kované 3/4"x15</t>
  </si>
  <si>
    <t>5530E 3/4X20</t>
  </si>
  <si>
    <t>4271 DN 15</t>
  </si>
  <si>
    <t>kul.koh. FF pro plyn 5 MOP páka  ATHENA 1/2"</t>
  </si>
  <si>
    <t>86T.511 CR</t>
  </si>
  <si>
    <t>sprchová nástěnná bat.termostatická bez přísl. OVO</t>
  </si>
  <si>
    <t>86T.691 CR</t>
  </si>
  <si>
    <t>sprchová vestavěná bat.termostatická s přep.OVO</t>
  </si>
  <si>
    <t>5535 1/2X20</t>
  </si>
  <si>
    <t>prodloužení chromované 1/2"x20</t>
  </si>
  <si>
    <t>5535 1/2X25</t>
  </si>
  <si>
    <t>prodloužení chromované 1/2"x25</t>
  </si>
  <si>
    <t>5535 1/2X30</t>
  </si>
  <si>
    <t>prodloužení chromované 1/2"x30</t>
  </si>
  <si>
    <t>5535 1/2X40</t>
  </si>
  <si>
    <t>prodloužení chromované 1/2"x40</t>
  </si>
  <si>
    <t>5521 1X6/4</t>
  </si>
  <si>
    <t>5521 1/2X1/4</t>
  </si>
  <si>
    <t>vsuvka redukovaná 1/2"x1/4"</t>
  </si>
  <si>
    <t>FL258 10" 60 MIKR</t>
  </si>
  <si>
    <t>vložka filtr.na mech.nečistoty vel.10" nerezová 60 mikr.</t>
  </si>
  <si>
    <t>FL258 5" 100 MIKR</t>
  </si>
  <si>
    <t>vložka filtr.na mech.nečistoty vel.5" nerezová 100 mikr.</t>
  </si>
  <si>
    <t>filtr na mech.nečistoty vel.5" s odkal.koh. 1"</t>
  </si>
  <si>
    <t>TOF LINK 241 3/4X6/4</t>
  </si>
  <si>
    <t>redukce 3/4"x1"1/2</t>
  </si>
  <si>
    <t>R 800/2010</t>
  </si>
  <si>
    <t>tlaková připojovací hadice pro oplachové soupravy délka 150 cm</t>
  </si>
  <si>
    <t>R 800/2628</t>
  </si>
  <si>
    <t>dřezová stojánková bat.s oplachovou soupravou</t>
  </si>
  <si>
    <t>1082 CR</t>
  </si>
  <si>
    <t>sprchová koncovka NELA anticalcare chrom</t>
  </si>
  <si>
    <t>130 E DN 20</t>
  </si>
  <si>
    <t>zpětná klapka do vodorovné polohy 3/4"</t>
  </si>
  <si>
    <t>1082 BI</t>
  </si>
  <si>
    <t>3110 5/4X35</t>
  </si>
  <si>
    <t>hadičník s vnitřním závitem 1"1/4x35</t>
  </si>
  <si>
    <t>3110 6/4X40</t>
  </si>
  <si>
    <t>hadičník s vnitřním závitem 1"1/2x40</t>
  </si>
  <si>
    <t>napojení odpadu WC flexibilní 210-550mm</t>
  </si>
  <si>
    <t>2160 6/4"X70</t>
  </si>
  <si>
    <t>dřezový přepad 1"1/2x70</t>
  </si>
  <si>
    <t>nerezová hadice 18x13mm SM 3/4x1/2 80cm</t>
  </si>
  <si>
    <t>301/1 CR</t>
  </si>
  <si>
    <t>perlátor 16,5x1 vnitřní</t>
  </si>
  <si>
    <t>nerezová hadice 18x13mm SM 3/4x3/4 80cm</t>
  </si>
  <si>
    <t>115  100 CM</t>
  </si>
  <si>
    <t>XX23550</t>
  </si>
  <si>
    <t>škrticí ventil přímý ESA 4x4</t>
  </si>
  <si>
    <t>XX23551</t>
  </si>
  <si>
    <t>škrticí ventil přímý ESA 6x6</t>
  </si>
  <si>
    <t>XX23552</t>
  </si>
  <si>
    <t>škrticí ventil přímý ESA 8x8</t>
  </si>
  <si>
    <t>XX23560</t>
  </si>
  <si>
    <t>nátrubek 1"1/4</t>
  </si>
  <si>
    <t>TOF LINK 270 DN 40</t>
  </si>
  <si>
    <t>nátrubek 1"1/2</t>
  </si>
  <si>
    <t>TOF LINK 270 DN 50</t>
  </si>
  <si>
    <t>nátrubek 2"</t>
  </si>
  <si>
    <t>TOF LINK 270 DN 8</t>
  </si>
  <si>
    <t>nátrubek 1/4"</t>
  </si>
  <si>
    <t>XX23204</t>
  </si>
  <si>
    <t>koleno vnější závit EPL 1/8"x6</t>
  </si>
  <si>
    <t>hlavice termostatická kapalinová, bílá</t>
  </si>
  <si>
    <t>TS 116HT CR</t>
  </si>
  <si>
    <t>hlavice termostatická kapalinová, chrom</t>
  </si>
  <si>
    <t>zátka k automatické umyvadlové výpusti zlato</t>
  </si>
  <si>
    <t>GB 8500 CR</t>
  </si>
  <si>
    <t>CF 5092 28</t>
  </si>
  <si>
    <t>hadice přip.pro plyn EMIPIU CORTO SM3/4x3/4 200-400 mm</t>
  </si>
  <si>
    <t>150-S</t>
  </si>
  <si>
    <t>spojka s vnitřním závitem 1/2"x16</t>
  </si>
  <si>
    <t>FA100 1/2"X20</t>
  </si>
  <si>
    <t>spojka s vnitřním závitem 1/2"x20</t>
  </si>
  <si>
    <t>FA100 3/4"X20</t>
  </si>
  <si>
    <t>spojka s vnitřním závitem 3/4"x20</t>
  </si>
  <si>
    <t>mechanismus pro R 2510,R 2520,R 566,R 568</t>
  </si>
  <si>
    <t>A 2839</t>
  </si>
  <si>
    <t>servisní souprava pro umyv.armatury</t>
  </si>
  <si>
    <t>HS DN19/20 N</t>
  </si>
  <si>
    <t>redukce EPGJ 8-4</t>
  </si>
  <si>
    <t>XX24003</t>
  </si>
  <si>
    <t>koleno MPV 10x10</t>
  </si>
  <si>
    <t>XX24020</t>
  </si>
  <si>
    <t>T-spojka MPE 4</t>
  </si>
  <si>
    <t>XX23206</t>
  </si>
  <si>
    <t>koleno vnější závit EPL 3/8"x6</t>
  </si>
  <si>
    <t>XX23207</t>
  </si>
  <si>
    <t>koleno vnější závit EPL 1/2"x6</t>
  </si>
  <si>
    <t>XX23208</t>
  </si>
  <si>
    <t>koleno vnější závit EPL 1/8"x8</t>
  </si>
  <si>
    <t>T-spojka MPE 8</t>
  </si>
  <si>
    <t>XX24023</t>
  </si>
  <si>
    <t>T-spojka MPE 10</t>
  </si>
  <si>
    <t>XX24030</t>
  </si>
  <si>
    <t>T-spojka vnější závit MPB 1/8"x4</t>
  </si>
  <si>
    <t>XX24031</t>
  </si>
  <si>
    <t>3601  DN 40</t>
  </si>
  <si>
    <t>3601  DN 50</t>
  </si>
  <si>
    <t>GSD8-I/SV 1/2"</t>
  </si>
  <si>
    <t>GSD8-I/SV 3/4"</t>
  </si>
  <si>
    <t>GSD8-I/TV 1/2"</t>
  </si>
  <si>
    <t>GSD8-I/TV 3/4"</t>
  </si>
  <si>
    <t>SD 7107-20L</t>
  </si>
  <si>
    <t>DSK DN 40</t>
  </si>
  <si>
    <t>opravný třmen pro ocelové trubky PN16 1"1/2</t>
  </si>
  <si>
    <t>DSK DN 50</t>
  </si>
  <si>
    <t>SAN SLU25B</t>
  </si>
  <si>
    <t xml:space="preserve">automatická nástěnná termost.bat. s el.ALS, 150mm, 9V
</t>
  </si>
  <si>
    <t>svěrné šroubení pro VT 3/4"x20x2</t>
  </si>
  <si>
    <t>TS 285 DN 15</t>
  </si>
  <si>
    <t>106    40 CM</t>
  </si>
  <si>
    <t>koleno vnější závit EPL 3/8"x8</t>
  </si>
  <si>
    <t>umyvadlová výpusť CLICK-CLACK 1"1/4, černá matná</t>
  </si>
  <si>
    <t>V-1326.05 5/4"</t>
  </si>
  <si>
    <t>umyvadlová výpusť CLICK-CLACK 1"1/4, s přepadem, nerez</t>
  </si>
  <si>
    <t>AM 1250 NERA 5/4"</t>
  </si>
  <si>
    <t>umyvadlová výpusť CLIC-CLAC 1"1/4 černá</t>
  </si>
  <si>
    <t>V-1400.03</t>
  </si>
  <si>
    <t>odbočka dvojitá se zpětnými klapkami, matka 1" + 2 kolena</t>
  </si>
  <si>
    <t>V-1308.75</t>
  </si>
  <si>
    <t>odbočka dvojitá se zpětnými klapkami, redukce 32/40 + 2 kolena</t>
  </si>
  <si>
    <t>V-1410.03</t>
  </si>
  <si>
    <t>kolínko kondenzační + matka, o-kroužek, zátka</t>
  </si>
  <si>
    <t>STY-ZA-90-B</t>
  </si>
  <si>
    <t>sifon vaničkový 90-černý - nízký, koleno 45° 40/50</t>
  </si>
  <si>
    <t>STY-ZA-90-K</t>
  </si>
  <si>
    <t>sifon vaničkový 90-CR - nízký, koleno 45° 40/50</t>
  </si>
  <si>
    <t>STY-ZA-90-F</t>
  </si>
  <si>
    <t>sifon vaničkový 90-bílý - nízký, koleno 45° 40/50</t>
  </si>
  <si>
    <t>STY-H-40</t>
  </si>
  <si>
    <t xml:space="preserve">podlahový žlab STYRON rovný 400 mm - HARMONY
</t>
  </si>
  <si>
    <t>STY-H-50</t>
  </si>
  <si>
    <t xml:space="preserve">podlahový žlab STYRON rovný 500 mm - HARMONY
</t>
  </si>
  <si>
    <t>STY-H-60</t>
  </si>
  <si>
    <t xml:space="preserve">podlahový žlab STYRON rovný 600 mm - HARMONY
</t>
  </si>
  <si>
    <t>hydrant DN19,plná dvířka,20m,červený- tvarově stálou hadicí</t>
  </si>
  <si>
    <t>STY-641-2</t>
  </si>
  <si>
    <t>sifon prostorově úsporný dřezový 6/4"x40</t>
  </si>
  <si>
    <t>HS DN19/20 BI</t>
  </si>
  <si>
    <t>hydrant DN19,plná dvířka,20m,bílý- tvarově stálou hadicí</t>
  </si>
  <si>
    <t>HS DN19/30</t>
  </si>
  <si>
    <t>hydrant DN19,plná dvířka,30m,červený- tvarově stálou hadicí</t>
  </si>
  <si>
    <t>HS DN19/30 BI</t>
  </si>
  <si>
    <t>hydrant DN19,plná dvířka,30m,bílý- tvarově stálou hadicí</t>
  </si>
  <si>
    <t>ventil vypouštěcí do plastových nádržek</t>
  </si>
  <si>
    <t>opravný třmen pro ocelové trubky PN16 1/2"</t>
  </si>
  <si>
    <t>DSK DN 20</t>
  </si>
  <si>
    <t>opravný třmen pro ocelové trubky PN16 3/4"</t>
  </si>
  <si>
    <t>netto</t>
  </si>
  <si>
    <t>nerezová vlnovcová hadice DN 8 k bateriím F3/8xM10 40cm</t>
  </si>
  <si>
    <t>nerezová vlnovcová hadice DN 8 k bateriím F3/8xM10 50cm</t>
  </si>
  <si>
    <t>nerezová vlnovcová hadice DN 8 k bateriím F3/8xM10 60cm</t>
  </si>
  <si>
    <t>nerezová vlnovcová hadice DN 8 k bateriím F3/8xM10 70cm</t>
  </si>
  <si>
    <t>nerezová vlnovcová hadice DN 8 k bateriím F3/8xM10 100cm</t>
  </si>
  <si>
    <t>opr A</t>
  </si>
  <si>
    <t>magnentický odlučovač nečistot mosazný 3/4"</t>
  </si>
  <si>
    <t>hadice odpadu pračky (myčky)-flexibilní 70-200cm</t>
  </si>
  <si>
    <t>1343 80-300CM</t>
  </si>
  <si>
    <t>dvojobjímka 2x15 mm</t>
  </si>
  <si>
    <t>XU OB14800018</t>
  </si>
  <si>
    <t>dvojobjímka 2x18 mm</t>
  </si>
  <si>
    <t>XU OB14800022</t>
  </si>
  <si>
    <t>dvojobjímka 2x22 mm</t>
  </si>
  <si>
    <t>hadičník chrom. s vnitřním závitem 3/8"x13</t>
  </si>
  <si>
    <t>TOF LINK 26 3/8X8</t>
  </si>
  <si>
    <t>hadičník chrom. s vnitřním závitem 3/8"x8</t>
  </si>
  <si>
    <t>TOF LINK 270 DN 10</t>
  </si>
  <si>
    <t>nátrubek 3/8"</t>
  </si>
  <si>
    <t>TOF LINK 270 DN 15</t>
  </si>
  <si>
    <t>nátrubek 1/2"</t>
  </si>
  <si>
    <t>TOF LINK 270 DN 20</t>
  </si>
  <si>
    <t>nátrubek 3/4"</t>
  </si>
  <si>
    <t>kul.koh.MF plnoprutoovy PN16, 180°C, SOLAR 2"</t>
  </si>
  <si>
    <t>škrticí ventil rohový výstupní ESL 3/8"x8</t>
  </si>
  <si>
    <t>XX23266</t>
  </si>
  <si>
    <t>otočná spojka  EPHF 3/8"x6</t>
  </si>
  <si>
    <t>XX23267</t>
  </si>
  <si>
    <t>otočná spojka  EPHF 1/2"x6</t>
  </si>
  <si>
    <t>0805 DN 20</t>
  </si>
  <si>
    <t>XX23414</t>
  </si>
  <si>
    <t>Y-spojka vnější závit EPX 3/8"x10x10</t>
  </si>
  <si>
    <t>XX23415</t>
  </si>
  <si>
    <t>Y-spojka vnější závit EPX 1/2"x10x10</t>
  </si>
  <si>
    <t>1342 400CM</t>
  </si>
  <si>
    <t>hadice odpadu pračky (myčky) 400cm</t>
  </si>
  <si>
    <t>1342 500CM</t>
  </si>
  <si>
    <t>mechanismus pákové baterie GEOS (nízká), verze dva kolíky</t>
  </si>
  <si>
    <t>GP 373 CR</t>
  </si>
  <si>
    <t>přepínač vanové baterie série GEOS</t>
  </si>
  <si>
    <t>PPR 422012</t>
  </si>
  <si>
    <t>T kus s MS zástřikem vnější závit 20x1/2x20</t>
  </si>
  <si>
    <t>vodoměr bytový 110 mm,teplá voda,osmimístný,mag.ochrana 1/2"</t>
  </si>
  <si>
    <t>filtr na mech.nečistoty vel.10" 1"</t>
  </si>
  <si>
    <t>CF 5240 22X15</t>
  </si>
  <si>
    <t>nátrubek redukovaný měděný F-F 22x15</t>
  </si>
  <si>
    <t>mechanismus pákové baterie PAINI pro sérii DAX R</t>
  </si>
  <si>
    <t>PP 78.910 CR</t>
  </si>
  <si>
    <t>sprchová nástěnná bat.termostatická bez přísl. COOPER</t>
  </si>
  <si>
    <t>80680</t>
  </si>
  <si>
    <t>zpětná klapka 14,8mm</t>
  </si>
  <si>
    <t>77  DN  200</t>
  </si>
  <si>
    <t>kul.koh. přírubový PN10/16 8"</t>
  </si>
  <si>
    <t>5508 DN 40</t>
  </si>
  <si>
    <t>víčko-vnitřní závit 1"1/2</t>
  </si>
  <si>
    <t>58122</t>
  </si>
  <si>
    <t>matka převlečná mosazná pro vlnovcové trubky EMIWATER 1/2"</t>
  </si>
  <si>
    <t>58124</t>
  </si>
  <si>
    <t>trubka vlnovcová pro vodu EMIWATER AISI 304 DN12 5 m</t>
  </si>
  <si>
    <t>58342</t>
  </si>
  <si>
    <t>matka převlečná mosazná pro vlnovcové trubky EMIWATER 3/4"</t>
  </si>
  <si>
    <t>tlumič se škrcením BESL 3/4"</t>
  </si>
  <si>
    <t>XX23630</t>
  </si>
  <si>
    <t>tlumič plochý se šestihranem BSLM 1/8"</t>
  </si>
  <si>
    <t>1832 DN 32</t>
  </si>
  <si>
    <t>1832 DN 40</t>
  </si>
  <si>
    <t>1832 DN 50</t>
  </si>
  <si>
    <t>ventil přetlakový nastavitelný průmyslový FF 2"</t>
  </si>
  <si>
    <t>XX23632</t>
  </si>
  <si>
    <t>tlumič plochý se šestihranem BSLM 3/8"</t>
  </si>
  <si>
    <t>280/1</t>
  </si>
  <si>
    <t>měděná trubička chromovaná d=10 mm, role 5 m</t>
  </si>
  <si>
    <t>440 DN 25</t>
  </si>
  <si>
    <t>kul.koh.FF plnorpůtokový PN16, 180 C, SOLAR 1"</t>
  </si>
  <si>
    <t>441/A DN 25</t>
  </si>
  <si>
    <t>2881  DN   15</t>
  </si>
  <si>
    <t>2010/B DN 20</t>
  </si>
  <si>
    <t>2010 DN 40</t>
  </si>
  <si>
    <t>matice s přírubou 1"1/2</t>
  </si>
  <si>
    <t>2010 DN 50</t>
  </si>
  <si>
    <t>matice s přírubou 2"</t>
  </si>
  <si>
    <t>201/1 CR</t>
  </si>
  <si>
    <t>perlátor 24x1 vnější (plastová vložka)</t>
  </si>
  <si>
    <t>2010 DN 32</t>
  </si>
  <si>
    <t>matice s přírubou 1"1/4</t>
  </si>
  <si>
    <t>5005 DN 50</t>
  </si>
  <si>
    <t>5005 DN 65</t>
  </si>
  <si>
    <t>T kus 2"1/2</t>
  </si>
  <si>
    <t>5005 DN  8</t>
  </si>
  <si>
    <t>5005 DN 80</t>
  </si>
  <si>
    <t>T kus 3"</t>
  </si>
  <si>
    <t>5006 DN 10</t>
  </si>
  <si>
    <t>T kus chromovaný 3/8"</t>
  </si>
  <si>
    <t>redukční ventil membránovýFF 2"1/2</t>
  </si>
  <si>
    <t>ventil pojistný MF 1/2"x7,0 bar</t>
  </si>
  <si>
    <t>485 8BAR DN 15</t>
  </si>
  <si>
    <t>ventil pojistný MF 1/2"x8,0 bar</t>
  </si>
  <si>
    <t>487 2,5BAR DN 20</t>
  </si>
  <si>
    <t>ventil pojistný FF 3/4"x2,5 bar</t>
  </si>
  <si>
    <t>ventil pojistý  FF 1/2"x3,0 bar</t>
  </si>
  <si>
    <t>77  DN   40</t>
  </si>
  <si>
    <t>kul.koh. přírubový PN10/16 1"1/2</t>
  </si>
  <si>
    <t>6610C.CRN.150</t>
  </si>
  <si>
    <t>hadice sprchova SPIRAFLEX 150cm</t>
  </si>
  <si>
    <t>9081 1/2"X8</t>
  </si>
  <si>
    <t>kul.koh.vzorkovací pro plyn 5 MOP-přímý 1/2"x8</t>
  </si>
  <si>
    <t>9081 3/8"X13</t>
  </si>
  <si>
    <t>kul.koh.vzorkovací pro plyn 5 MOP-přímý 3/8"x13</t>
  </si>
  <si>
    <t>ventil odvzdušň.-ruční, 1/2"</t>
  </si>
  <si>
    <t>72  DN  5</t>
  </si>
  <si>
    <t>ventil odvzdušň.-ruční, 1/8"</t>
  </si>
  <si>
    <t>dřezová stojánková bat.termostatická COOPER</t>
  </si>
  <si>
    <t>418 40 MM</t>
  </si>
  <si>
    <t>80T.259 CR</t>
  </si>
  <si>
    <t>bidetová stojánková bat.termostatická COOPER</t>
  </si>
  <si>
    <t>80T.511 CR</t>
  </si>
  <si>
    <t>5530E 1/2X40</t>
  </si>
  <si>
    <t>prodloužení kované 1/2"x40</t>
  </si>
  <si>
    <t>5530E 1/2X50</t>
  </si>
  <si>
    <t>prodloužení kované 1/2"x50</t>
  </si>
  <si>
    <t>5530E 1/2X60</t>
  </si>
  <si>
    <t>prodloužení kované 1/2"x60</t>
  </si>
  <si>
    <t>5530E 3/4X10</t>
  </si>
  <si>
    <t>prodloužení kované 3/4"x10</t>
  </si>
  <si>
    <t>kul.koh. FF pro plyn 5 MOP páka VENUS 3/8"</t>
  </si>
  <si>
    <t>ventil odvzdušňovací automatický spodní 3/4"</t>
  </si>
  <si>
    <t>121    DN 25</t>
  </si>
  <si>
    <t>ventil odvzdušňovací automatický spodní 1"</t>
  </si>
  <si>
    <t>357 DB CR</t>
  </si>
  <si>
    <t>kul.koh. rohový s filtrem 1/2"x3/8" (bez matky)</t>
  </si>
  <si>
    <t>1341C 150 CM</t>
  </si>
  <si>
    <t>koleno MINI EPVC 4</t>
  </si>
  <si>
    <t>XX25022</t>
  </si>
  <si>
    <t>koleno MINI EPVC 6</t>
  </si>
  <si>
    <t>TOF PUSH 85 DN 50</t>
  </si>
  <si>
    <t>spojka pro PE trubky-koleno 90 50x50</t>
  </si>
  <si>
    <t>TOF PUSH 85 DN 63</t>
  </si>
  <si>
    <t>spojka pro PE trubky-koleno 90 63x63</t>
  </si>
  <si>
    <t>TOF LINK 529 3/4X60</t>
  </si>
  <si>
    <t>prodloužení robustní 3/4"x60</t>
  </si>
  <si>
    <t>T-spojka MINI EPEC 3</t>
  </si>
  <si>
    <t>XX24206</t>
  </si>
  <si>
    <t>koleno vnější závit MPL 1/2"x6</t>
  </si>
  <si>
    <t>XX24207</t>
  </si>
  <si>
    <t>koleno vnější závit MPL 1/8"x8</t>
  </si>
  <si>
    <t>XX24208</t>
  </si>
  <si>
    <t>XX23091</t>
  </si>
  <si>
    <t>Y-spojka nástrčná EPYJ 6</t>
  </si>
  <si>
    <t>XX23092</t>
  </si>
  <si>
    <t>Y-spojka nástrčná EPYJ 8</t>
  </si>
  <si>
    <t>XX23093</t>
  </si>
  <si>
    <t>Y-spojka nástrčná EPYJ 10</t>
  </si>
  <si>
    <t>XX24204</t>
  </si>
  <si>
    <t>hadicová rychlospojka s patentovaným kuličkovým mechanismem COLORTAP, na hadici 16/19 (3/4")</t>
  </si>
  <si>
    <t>AQ 335 12</t>
  </si>
  <si>
    <t>hadicová rychlospojka se STOP ventilem a s patentovaným kuličkovým mechanismem COLORTAP, na hadici 12/15 (1/2")</t>
  </si>
  <si>
    <t>AQ 335 34</t>
  </si>
  <si>
    <t>hadicová rychlospojka se STOP ventilem a s patentovaným kuličkovým mechanismem COLORTAP, na hadici 16/19 (3/4")</t>
  </si>
  <si>
    <t>AQ 441</t>
  </si>
  <si>
    <t>4213 DN 20</t>
  </si>
  <si>
    <t>kul.koh. MF pro plyn 5 MOP motýl ATHENA 3/4"</t>
  </si>
  <si>
    <t>44  DN   32</t>
  </si>
  <si>
    <t>filtr závitový s nerez.sítkem PN10/16 1"1/4</t>
  </si>
  <si>
    <t>44  DN   40</t>
  </si>
  <si>
    <t>filtr závitový s nerez.sítkem PN10/16 1"1/2</t>
  </si>
  <si>
    <t>filtr závitový s nerez.sítkem PN10/16 2"</t>
  </si>
  <si>
    <t>SAN SLU15B</t>
  </si>
  <si>
    <t>umyvadlová směšovací bat.bat.napájení</t>
  </si>
  <si>
    <t>PPR 486363</t>
  </si>
  <si>
    <t>kulový kohout plastovy s odvzd.63x63</t>
  </si>
  <si>
    <t>hadicová výustka s převlečnou matkou 3/4"x15</t>
  </si>
  <si>
    <t>18 C DN 25</t>
  </si>
  <si>
    <t>sítko sacího koše nerez 3/4"</t>
  </si>
  <si>
    <t>119 C  DN 25</t>
  </si>
  <si>
    <t>sítko sacího koše nerez 1"</t>
  </si>
  <si>
    <t>119 C  DN 32</t>
  </si>
  <si>
    <t>sítko sacího koše nerez 1"1/4</t>
  </si>
  <si>
    <t>119 C  DN 40</t>
  </si>
  <si>
    <t>sítko sacího koše nerez 1"1/2</t>
  </si>
  <si>
    <t>119 C  DN 50</t>
  </si>
  <si>
    <t>sítko sacího koše nerez 2"</t>
  </si>
  <si>
    <t>168 5/4"X2"</t>
  </si>
  <si>
    <t>šroubení k čerpadlu 5/4"x2"</t>
  </si>
  <si>
    <t>17.111 CR</t>
  </si>
  <si>
    <t>1684 KIT</t>
  </si>
  <si>
    <t>antivibrační hadice 42x32mm SM11/4x11/4 50cm</t>
  </si>
  <si>
    <t>163  60 CM</t>
  </si>
  <si>
    <t>ovladaci paka pro serii ARENA</t>
  </si>
  <si>
    <t>PP 92.910/573</t>
  </si>
  <si>
    <t>R 075 CR</t>
  </si>
  <si>
    <t>SK BI</t>
  </si>
  <si>
    <t>skříňka na klíče bílá</t>
  </si>
  <si>
    <t>TS 112CDR-1 DN 15</t>
  </si>
  <si>
    <t>radiátorový ventil přímý termostatický dvoureg. 1/2"</t>
  </si>
  <si>
    <t xml:space="preserve">radiátorový ventil přímý termostatický dvoureg. 1/2"
</t>
  </si>
  <si>
    <t>TS 112CDR-1 DN 20</t>
  </si>
  <si>
    <t>R 00470</t>
  </si>
  <si>
    <t>směšovací antikondenzační termostat na přívod 55°C</t>
  </si>
  <si>
    <t>R 00701/2</t>
  </si>
  <si>
    <t>umyvadlový nastenny časový výtokový ventil MINIMAGIC</t>
  </si>
  <si>
    <t>přepínač EXPORT kompletní</t>
  </si>
  <si>
    <t>QP 09.200M</t>
  </si>
  <si>
    <t>ovládací oliva série GB EXPORT</t>
  </si>
  <si>
    <t>QP 231 CR20MM</t>
  </si>
  <si>
    <t>růžice krycí k bateriím 65x20mm</t>
  </si>
  <si>
    <t>R 00703/2</t>
  </si>
  <si>
    <t>HB-E600</t>
  </si>
  <si>
    <t>elektrické topné těleso 600 W</t>
  </si>
  <si>
    <t>vsuvka měděná redukovaná M-F 28x18</t>
  </si>
  <si>
    <t>CP 9243 28X22</t>
  </si>
  <si>
    <t>HB-E900</t>
  </si>
  <si>
    <t>elektrické topné těleso 900 W</t>
  </si>
  <si>
    <t>HB-REG</t>
  </si>
  <si>
    <t>nátrubek měděný F-F 28</t>
  </si>
  <si>
    <t>CF 5270 35</t>
  </si>
  <si>
    <t>nátrubek měděný F-F 35</t>
  </si>
  <si>
    <t>GB 7940 CR</t>
  </si>
  <si>
    <t>dřezová stojánková bat.s výsuv.sprchou GEOS BEST</t>
  </si>
  <si>
    <t>A 2752</t>
  </si>
  <si>
    <t>CF 5130 35</t>
  </si>
  <si>
    <t>T kus měděný F-F-F 35</t>
  </si>
  <si>
    <t>BP 8243 18X1/2</t>
  </si>
  <si>
    <t>BP 8243 22X1</t>
  </si>
  <si>
    <t>nátrubek s vnějším závitemF-MG 22x1</t>
  </si>
  <si>
    <t>BP 8243 22X1/2</t>
  </si>
  <si>
    <t>nátrubek s vnějším závitemF-MG 22x1/2</t>
  </si>
  <si>
    <t>BP 8243 22X3/4</t>
  </si>
  <si>
    <t>nátrubek s vnějším závitemF-MG 22x3/4</t>
  </si>
  <si>
    <t>GS 5598 CR</t>
  </si>
  <si>
    <t>vanová nástěnná bat.100mm bez přísluš. GEOS</t>
  </si>
  <si>
    <t>A 2840</t>
  </si>
  <si>
    <t>kompletni set nahradnich dilu pro R 745,R 749</t>
  </si>
  <si>
    <t>A 2840/2</t>
  </si>
  <si>
    <t>A 2842</t>
  </si>
  <si>
    <t>servisní souprava pro umyv.a pisoárové armatury</t>
  </si>
  <si>
    <t>CF 5041 28</t>
  </si>
  <si>
    <t>oblouk měděný 45 F-F 28</t>
  </si>
  <si>
    <t>CF 5041 35</t>
  </si>
  <si>
    <t>oblouk měděný 45 F-F 35</t>
  </si>
  <si>
    <t>CF 5041 42</t>
  </si>
  <si>
    <t>oblouk měděný 45 F-F 42</t>
  </si>
  <si>
    <t>CF 5041 54</t>
  </si>
  <si>
    <t>oblouk měděný 45 F-F 54</t>
  </si>
  <si>
    <t>FP 5908 20X20X20</t>
  </si>
  <si>
    <t>spojka - T 20x20x20</t>
  </si>
  <si>
    <t>CF 5130R 18X15X15</t>
  </si>
  <si>
    <t>T kus měděný redukovaný F-F-F 18x15x15</t>
  </si>
  <si>
    <t>CF 5130R 18X15X18</t>
  </si>
  <si>
    <t>T kus měděný redukovaný F-F-F 18x15x18</t>
  </si>
  <si>
    <t>CIM 34/1 DN 15</t>
  </si>
  <si>
    <t>kul.koh.výtokový mrazuvzdorný s přip.na had.PN 16 1/2"</t>
  </si>
  <si>
    <t>0824 DN 25</t>
  </si>
  <si>
    <t>kul.koh. FF plnoprůtokový PN 40 motýl ASTER ACS 1"</t>
  </si>
  <si>
    <t>0825 DN 15</t>
  </si>
  <si>
    <t>XX23402</t>
  </si>
  <si>
    <t>Y-spojka vnější závit EPX 1/4"x4x4</t>
  </si>
  <si>
    <t>XX23403</t>
  </si>
  <si>
    <t>Y-spojka vnější závit EPX M5x6x6</t>
  </si>
  <si>
    <t xml:space="preserve">vsuvka redukovaná MM 3"x2"
</t>
  </si>
  <si>
    <t>5521 3X2-1/2</t>
  </si>
  <si>
    <t xml:space="preserve">vsuvka redukovaná MM 3"x2"1/2
</t>
  </si>
  <si>
    <t>5521 3/4X1/2</t>
  </si>
  <si>
    <t>vsuvka redukovaná 3/4"x1/2"</t>
  </si>
  <si>
    <t>kul.koh. přírubový pro plyn PN16 1"1/2</t>
  </si>
  <si>
    <t>476 DN 10</t>
  </si>
  <si>
    <t>HB-E300</t>
  </si>
  <si>
    <t>elektrické topné těleso 300 W</t>
  </si>
  <si>
    <t>FT DN 50</t>
  </si>
  <si>
    <t>pryžový kompenzátor závitový PN16 2"</t>
  </si>
  <si>
    <t>FT DN 65</t>
  </si>
  <si>
    <t>pryžový kompenzátor závitový PN16 2"1/2</t>
  </si>
  <si>
    <t>FT DN 80</t>
  </si>
  <si>
    <t>pryžový kompenzátor závitový PN16 3"</t>
  </si>
  <si>
    <t>GMDM-I/TV 5/4"</t>
  </si>
  <si>
    <t>GMDM-I/TV 6/4"</t>
  </si>
  <si>
    <t>vodoměr domovní indukční, suchoběžný, tepl.voda 1"1/4</t>
  </si>
  <si>
    <t>vodoměr domovní indukční, suchoběžný, tepl.voda 1"1/2</t>
  </si>
  <si>
    <t>vsuvka bronzová s vnějším závitem M-MG 15x1/2</t>
  </si>
  <si>
    <t>BPC 44 S DN40</t>
  </si>
  <si>
    <t>sítko k filtru 44 1"1/2</t>
  </si>
  <si>
    <t>vodovodní baterie série GB</t>
  </si>
  <si>
    <t>101-B</t>
  </si>
  <si>
    <t>BPC 44 Z DN25</t>
  </si>
  <si>
    <t>zátka k filtru 44 DN 25</t>
  </si>
  <si>
    <t>FP 5902 20X20</t>
  </si>
  <si>
    <t>spojka přímá 20x20</t>
  </si>
  <si>
    <t>FP 5902 26X26</t>
  </si>
  <si>
    <t>spojka přímá 26x26</t>
  </si>
  <si>
    <t>CP 9002 28</t>
  </si>
  <si>
    <t>CP 9002 35</t>
  </si>
  <si>
    <t>CP 9040 15</t>
  </si>
  <si>
    <t>oblouk měděný 45 MF 15</t>
  </si>
  <si>
    <t>náhradní díly</t>
  </si>
  <si>
    <t>CP O-RING 15</t>
  </si>
  <si>
    <t>o-kroužek pro lisovací tvarovky voda-topení-plyn 15</t>
  </si>
  <si>
    <t>B 10A DN  65</t>
  </si>
  <si>
    <t>uzavírací klapka mezipřírubová-ATLANTIS PN6/10/16 2"1/2</t>
  </si>
  <si>
    <t>CP 9040 18</t>
  </si>
  <si>
    <t>CF 5130R 15X18X15</t>
  </si>
  <si>
    <t>CF 5130R 18X22X18</t>
  </si>
  <si>
    <t>T kus měděný redukovaný F-F-F 18x22x18</t>
  </si>
  <si>
    <t>T kus měděný redukovaný F-F-F 22x15x15</t>
  </si>
  <si>
    <t>CF 5130R 22X15X18</t>
  </si>
  <si>
    <t>R 7500</t>
  </si>
  <si>
    <t>sprchový časový podomítkový výtokový ventil MTC</t>
  </si>
  <si>
    <t>150-O</t>
  </si>
  <si>
    <t>KV 325 D</t>
  </si>
  <si>
    <t>lapač povrchových a střešních vod boční, odtok D 110 mm</t>
  </si>
  <si>
    <t>CF 5130R 35X28X35</t>
  </si>
  <si>
    <t>440 DN 15</t>
  </si>
  <si>
    <t>kul.koh.FF plnorpůtokový PN16, 180 C, SOLAR 1/2"</t>
  </si>
  <si>
    <t>440 DN 20</t>
  </si>
  <si>
    <t>kul.koh.FF plnorpůtokový PN16, 180 C, SOLAR 3/4"</t>
  </si>
  <si>
    <t>5521 1X3/4</t>
  </si>
  <si>
    <t>vsuvka redukovaná 1"x3/4"</t>
  </si>
  <si>
    <t>TOF PUSH 87 DN 40</t>
  </si>
  <si>
    <t>spojka pro PE trubky-koleno 90-vnější 40x1"1/4</t>
  </si>
  <si>
    <t>TOF LINK 530 1X5/4</t>
  </si>
  <si>
    <t>XU PR12500215</t>
  </si>
  <si>
    <t>příchytka 2pp 15 bílá</t>
  </si>
  <si>
    <t>TOF LINK 530 1/4X3/8</t>
  </si>
  <si>
    <t>redukce obrácená 1/4"x3/8"</t>
  </si>
  <si>
    <t>TOF LINK 530 3/4X1</t>
  </si>
  <si>
    <t>redukce obrácená 3/4"x1"</t>
  </si>
  <si>
    <t>TOF LINK 530 3/4X5/4</t>
  </si>
  <si>
    <t xml:space="preserve">redukce obrácená 3/4"x5/4"
</t>
  </si>
  <si>
    <t>TOF LINK 530 3/8X1/2</t>
  </si>
  <si>
    <t>redukce obrácená 3/8"x1/2"</t>
  </si>
  <si>
    <t>TOF LINK 530 3/8X3/4</t>
  </si>
  <si>
    <t>10960C</t>
  </si>
  <si>
    <t>mýdelník k sprchové tyči</t>
  </si>
  <si>
    <t>nerezová hadice 12x8mm k bateriim F3/8"xM10 40cm</t>
  </si>
  <si>
    <t>XX25030</t>
  </si>
  <si>
    <t>koleno vnější závit MINI EPLC M3x3</t>
  </si>
  <si>
    <t>1102 40MM</t>
  </si>
  <si>
    <t>zátka pryžová  40mm</t>
  </si>
  <si>
    <t>111R DN 15</t>
  </si>
  <si>
    <t>ventil napoustěcí automatický 1/2"</t>
  </si>
  <si>
    <t>112 100 CM</t>
  </si>
  <si>
    <t>nerezová hadice 18x13mm SM 1/2x3/4 100cm</t>
  </si>
  <si>
    <t>112  30 CM</t>
  </si>
  <si>
    <t>nerezová hadice 18x13mm SM 1/2x3/4 30cm</t>
  </si>
  <si>
    <t>5091 DN 15</t>
  </si>
  <si>
    <t>koleno FF chromované 1/2"</t>
  </si>
  <si>
    <t>5091 DN 20</t>
  </si>
  <si>
    <t>sifon vanový otočný 1"1/2x40</t>
  </si>
  <si>
    <t>TOF PUSH 82 DN 20</t>
  </si>
  <si>
    <t>spojka pro PE trubky-přímá 20x20</t>
  </si>
  <si>
    <t>XX23827</t>
  </si>
  <si>
    <t>hadice PU spirálová  8/6-2m-EUC modrá</t>
  </si>
  <si>
    <t>1341C 200 CM</t>
  </si>
  <si>
    <t>hadice napouštěcí k pračce (myčce) pryžová 3/4"x3/4" 200cm</t>
  </si>
  <si>
    <t>1341C 300 CM</t>
  </si>
  <si>
    <t>hadice napouštěcí k pračce (myčce) pryžová 3/4"x3/4" 300cm</t>
  </si>
  <si>
    <t>XX23201</t>
  </si>
  <si>
    <t>ventil výtokový s mezikusem 3/4"</t>
  </si>
  <si>
    <t>2300 10 BAR</t>
  </si>
  <si>
    <t>manometr průmyslový zadní 40mm,10 bar, 1/8"</t>
  </si>
  <si>
    <t>2300 16 BAR</t>
  </si>
  <si>
    <t>2881 G DN  50</t>
  </si>
  <si>
    <t>kul.koh. mezipřírubový pro plyn PN40 MOON 2"vč.štítku</t>
  </si>
  <si>
    <t>101/1 CR</t>
  </si>
  <si>
    <t>perlátor 24x1 vnější</t>
  </si>
  <si>
    <t>09.812 CR</t>
  </si>
  <si>
    <t>44  DN   50</t>
  </si>
  <si>
    <t>09.813 CR</t>
  </si>
  <si>
    <t>koleno vnější závit EPL 1/8"x4</t>
  </si>
  <si>
    <t>XX23202</t>
  </si>
  <si>
    <t>zónové elektroventily</t>
  </si>
  <si>
    <t>nátrubek s vnějším závitemF-MG 42x6/4</t>
  </si>
  <si>
    <t>nátrubek s vnějším závitemF-MG 54x6/4</t>
  </si>
  <si>
    <t>nátrubek s vnějším závitemF-MG 54x2</t>
  </si>
  <si>
    <t>spojka kolenová 90° 16x16</t>
  </si>
  <si>
    <t>FP 5906 20X20</t>
  </si>
  <si>
    <t>2881 G DN  65</t>
  </si>
  <si>
    <t>kul.koh. mezipřírubový pro plyn PN40 MOON 2"1/2 vč.štítku</t>
  </si>
  <si>
    <t>mezikus pro připojení odpadu k sifonu 1"1/2x40</t>
  </si>
  <si>
    <t>2881 G DN  80</t>
  </si>
  <si>
    <t>kul.koh. mezipřírubový pro plyn PN40 MOON 3"vč.štítku</t>
  </si>
  <si>
    <t>293 6/4"</t>
  </si>
  <si>
    <t>3 VL  DN 10</t>
  </si>
  <si>
    <t>TOF LINK 280 DN 20</t>
  </si>
  <si>
    <t>vsuvka 3/4"</t>
  </si>
  <si>
    <t>TOF LINK 280 DN 25</t>
  </si>
  <si>
    <t>vsuvka 1"</t>
  </si>
  <si>
    <t>PPR 322534</t>
  </si>
  <si>
    <t>PPR 322034</t>
  </si>
  <si>
    <t>DG přechodka s převl.maticí 20x3/4</t>
  </si>
  <si>
    <t>GB 7700 CR</t>
  </si>
  <si>
    <t>dřezová nástěnná bat.150mm GEOS BEST</t>
  </si>
  <si>
    <t/>
  </si>
  <si>
    <t>XX23118</t>
  </si>
  <si>
    <t>XX23832</t>
  </si>
  <si>
    <t>spojka přímá vnější závit EPC 1/2"x6</t>
  </si>
  <si>
    <t>XX23108</t>
  </si>
  <si>
    <t>spojka přímá vnější závit EPC 1/8"x8</t>
  </si>
  <si>
    <t>XX23109</t>
  </si>
  <si>
    <t>spojka přímá vnější závit EPC 1/4"x8</t>
  </si>
  <si>
    <t>XX23110</t>
  </si>
  <si>
    <t>spojka přímá vnější závit EPC 3/8"x8</t>
  </si>
  <si>
    <t>XX23821</t>
  </si>
  <si>
    <t>hadice PU spirálová  6/4x4m-EUC modrá</t>
  </si>
  <si>
    <t>1341C 100 CM</t>
  </si>
  <si>
    <t>hadice napouštěcí k pračce (myčce) pryžová 3/4"x3/4" 100cm</t>
  </si>
  <si>
    <t>0101 DN 40</t>
  </si>
  <si>
    <t>R 3400 DN 40</t>
  </si>
  <si>
    <t>ECOSYSTEM směšovací termostat s cirk. 1"1/2</t>
  </si>
  <si>
    <t>R 3500 DN 50</t>
  </si>
  <si>
    <t>EKOSYSTEM směšovací termostat s cirk. 2"</t>
  </si>
  <si>
    <t>R 3730</t>
  </si>
  <si>
    <t>splachovač časový nástěnný pro pisoáry UNIQUE</t>
  </si>
  <si>
    <t>R 303  DN 25</t>
  </si>
  <si>
    <t>EKOSAN směšovací termostat 1"</t>
  </si>
  <si>
    <t>R 304  DN 32</t>
  </si>
  <si>
    <t>EKOSAN směšovací termostat 1"1/4</t>
  </si>
  <si>
    <t>XU OB11001216</t>
  </si>
  <si>
    <t>TOF LINK 32 DN 20</t>
  </si>
  <si>
    <t>matice 3/4"</t>
  </si>
  <si>
    <t>TOF LINK 32 DN 25</t>
  </si>
  <si>
    <t>R 00265</t>
  </si>
  <si>
    <t>směšovací termostat k boileru</t>
  </si>
  <si>
    <t>IDP 251223 5"</t>
  </si>
  <si>
    <t>nádržka pro FL259</t>
  </si>
  <si>
    <t>IDP 251224  5"</t>
  </si>
  <si>
    <t>nádržka pro FL253,FL253P</t>
  </si>
  <si>
    <t>GB 11495 CR</t>
  </si>
  <si>
    <t>kul.koh. plnoprůt.,s ucpávkou,odmaštěný PN40/100 TOTAL 1"1/2</t>
  </si>
  <si>
    <t>2400 10 BAR</t>
  </si>
  <si>
    <t>manometr průmyslový spodní 63mm,10 bar, 1/4"</t>
  </si>
  <si>
    <t>1341C 500 CM</t>
  </si>
  <si>
    <t>hadice napouštěcí k pračce (myčce) pryžová 3/4"x3/4" 500cm</t>
  </si>
  <si>
    <t>361 C 1/2X1/2</t>
  </si>
  <si>
    <t>připojovací kolínko 1/2"x1/2"</t>
  </si>
  <si>
    <t>361 DB CR</t>
  </si>
  <si>
    <t>rohový kulovy kohout s filtrem 1/2"x3/8"</t>
  </si>
  <si>
    <t>362 L CR</t>
  </si>
  <si>
    <t>kul.koh. rohový pračkový s filtrem 1/2"x3/4"</t>
  </si>
  <si>
    <t>24 DN  32</t>
  </si>
  <si>
    <t>vyvažovací ventil s napojením čidel 1"1/4</t>
  </si>
  <si>
    <t>vodoměrové plombovací pouzdro 1"</t>
  </si>
  <si>
    <t>SAF 1/2"</t>
  </si>
  <si>
    <t>vodoměrové plombovací pouzdro 1/2"</t>
  </si>
  <si>
    <t>SAF 3/4"</t>
  </si>
  <si>
    <t>DG přechodka s převl.maticí 25x3/4</t>
  </si>
  <si>
    <t>TOF LINK 28 1/2X10</t>
  </si>
  <si>
    <t>hadičník s vnitřním závitem 1/2"x10</t>
  </si>
  <si>
    <t>130 E DN 50</t>
  </si>
  <si>
    <t>130 100 CM</t>
  </si>
  <si>
    <t>nerezová hadice 12x8mm k bateriim F3/8"xM10 100cm</t>
  </si>
  <si>
    <t>130  30 CM</t>
  </si>
  <si>
    <t>magnentický odlučovač nečistot z kompozitu 3/4"</t>
  </si>
  <si>
    <t>teploměr průmyslový 63mm, 0°-120°C, zadní připojení G1/2"</t>
  </si>
  <si>
    <t>CP 9002 42</t>
  </si>
  <si>
    <t>CP 9002 54</t>
  </si>
  <si>
    <t>CP 9001 42</t>
  </si>
  <si>
    <t>CP 9001 54</t>
  </si>
  <si>
    <t>CP 9041 42</t>
  </si>
  <si>
    <t>CP 9041 54</t>
  </si>
  <si>
    <t>CP 9040 42</t>
  </si>
  <si>
    <t>CP 9040 54</t>
  </si>
  <si>
    <t>CP 9270 42</t>
  </si>
  <si>
    <t>CP 9270 54</t>
  </si>
  <si>
    <t>CP 9271 15</t>
  </si>
  <si>
    <t>CP 9271 18</t>
  </si>
  <si>
    <t>CP 9271 22</t>
  </si>
  <si>
    <t>CP 9271 28</t>
  </si>
  <si>
    <t>CP 9271 35</t>
  </si>
  <si>
    <t>CP 9271 42</t>
  </si>
  <si>
    <t>CP 9271 54</t>
  </si>
  <si>
    <t>CP 9240 42X35</t>
  </si>
  <si>
    <t>CP 9240 54X42</t>
  </si>
  <si>
    <t>CP 9243 42X35</t>
  </si>
  <si>
    <t>CP 9243 54X42</t>
  </si>
  <si>
    <t>CP 9130 42</t>
  </si>
  <si>
    <t>CP 9130 54</t>
  </si>
  <si>
    <t>CP 9130R 35X28X35</t>
  </si>
  <si>
    <t>CP 9130R 42X35X42</t>
  </si>
  <si>
    <t>CP 9130R 54X42X54</t>
  </si>
  <si>
    <t>CP O-RING 42</t>
  </si>
  <si>
    <t>CP O-RING 54</t>
  </si>
  <si>
    <t>BP 8270 42X5/4</t>
  </si>
  <si>
    <t>BP 8270 54X2</t>
  </si>
  <si>
    <t>BP 8243 42X5/4</t>
  </si>
  <si>
    <t>BP 8243 42X6/4</t>
  </si>
  <si>
    <t>BP 8243 54X6/4</t>
  </si>
  <si>
    <t>BP 8243 54X2</t>
  </si>
  <si>
    <t>oblouk měděný 90 MF 42</t>
  </si>
  <si>
    <t>oblouk měděný 90 MF 54</t>
  </si>
  <si>
    <t>oblouk měděný 45 MF 42</t>
  </si>
  <si>
    <t>oblouk měděný 45 MF 54</t>
  </si>
  <si>
    <t>nátrubek m?d?ný prodloužený F-F 15</t>
  </si>
  <si>
    <t>nátrubek m?d?ný prodloužený F-F 18</t>
  </si>
  <si>
    <t>nátrubek m?d?ný prodloužený F-F 22</t>
  </si>
  <si>
    <t>nátrubek m?d?ný prodloužený F-F 28</t>
  </si>
  <si>
    <t>nátrubek m?d?ný prodloužený F-F 35</t>
  </si>
  <si>
    <t>nátrubek m?d?ný prodloužený F-F 42</t>
  </si>
  <si>
    <t>nátrubek m?d?ný prodloužený F-F 54</t>
  </si>
  <si>
    <t>nátrubek měděný redukovany F-F 42x35</t>
  </si>
  <si>
    <t>nátrubek měděný redukovany F-F 54x42</t>
  </si>
  <si>
    <t>vsuvka měděná redukovaná M-F 42x35</t>
  </si>
  <si>
    <t>vsuvka měděná redukovaná M-F 54x42</t>
  </si>
  <si>
    <t>Ceník 2026 - CZK/€</t>
  </si>
  <si>
    <t>platný od 21.09.2026</t>
  </si>
  <si>
    <t>NEW</t>
  </si>
  <si>
    <t>1750SKY-G  DN 15</t>
  </si>
  <si>
    <t>kul.koh.výtokový mrazuvzdorný SKY, barva mosaz, PN40 1/2"</t>
  </si>
  <si>
    <t>1750SKY-N  DN 15</t>
  </si>
  <si>
    <t>kul.koh.výtokový mrazuvzdorný SKY, barva černá, PN40 1/2"</t>
  </si>
  <si>
    <t>1755SKY-H  DN 15</t>
  </si>
  <si>
    <t>kul.koh.výtokový mrazuvzdorný SKY, barva stříbrná+hnědá páčka, PN40 1/2"</t>
  </si>
  <si>
    <t>zahradní ventil s připoj.na hadicí PN 10/16 1/2"X3/4"</t>
  </si>
  <si>
    <t>zahradní ventil s připoj.na hadicí PN 10/16 3/4"X3/4"</t>
  </si>
  <si>
    <t>kul.kohout TPL plny prutok PN 40    1/4"</t>
  </si>
  <si>
    <t>kul.kohout TPL plny prutok PN 40    3/8"</t>
  </si>
  <si>
    <t>kul.kohout TPL plny prutok PN 40    1/2"</t>
  </si>
  <si>
    <t>kul.kohout TPL plny prutok PN 40    3/4"</t>
  </si>
  <si>
    <t>kul.kohout TPL plny prutok PN 40        1"</t>
  </si>
  <si>
    <t>kul.kohout TPL plny prutok PN 40  1"1/4</t>
  </si>
  <si>
    <t>kul.kohout TPL plny prutok PN 40  1 1/2"</t>
  </si>
  <si>
    <t>kul.kohout TPL plny prutok PN 40  2"</t>
  </si>
  <si>
    <t>kul.kohout TPL plny prutok PN 25  2 1/2"</t>
  </si>
  <si>
    <t>44MG DN 15</t>
  </si>
  <si>
    <t>44MG DN 20</t>
  </si>
  <si>
    <t>44MG DN 25</t>
  </si>
  <si>
    <t>44MG DN 32</t>
  </si>
  <si>
    <t>260</t>
  </si>
  <si>
    <t>plovakový ventil, plastový závit 3/8"</t>
  </si>
  <si>
    <t>redukce plastová 3/8"-1/2"s těsněním pro napouštěcí ventily STY-703-R a STY-703-M</t>
  </si>
  <si>
    <t>STY-Ü-030</t>
  </si>
  <si>
    <t>rozeta pro vypouštěcí ventil STY-721/STY-722</t>
  </si>
  <si>
    <t>T kus měděný redukovaný F-F-F 35x28x35</t>
  </si>
  <si>
    <t>RFM-SOFTWARE1</t>
  </si>
  <si>
    <t>softwarová licence pro 1 PC na program pro konfiguraci a čtení WM-BUS vodoměrů B METERS pro čtečku RFM-RX2 pro OS WIN 7,10 - 1 licence</t>
  </si>
  <si>
    <t>SMARTSTOP 34</t>
  </si>
  <si>
    <t>automatický bezpečnostní systém proti vytopení ve vnitřních prostorech 3/4"</t>
  </si>
  <si>
    <t>SMARTSTOP 1</t>
  </si>
  <si>
    <t>automatický bezpečnostní systém proti vytopení ve vnitřních prostorech 1"</t>
  </si>
  <si>
    <t>IDP ACVSONN</t>
  </si>
  <si>
    <t>bezpečnostní ventil mosazný</t>
  </si>
  <si>
    <t>256</t>
  </si>
  <si>
    <t>472 DN 15</t>
  </si>
  <si>
    <t>těsnění ploché 1/2" pro topenářské šroubení art.5140/5190 DN10</t>
  </si>
  <si>
    <t>600</t>
  </si>
  <si>
    <t>472 DN 20</t>
  </si>
  <si>
    <t>těsnění ploché 3/4" pro topenářské šroubení art.5140/5190 DN15</t>
  </si>
  <si>
    <t>472 DN 25</t>
  </si>
  <si>
    <t>těsnění ploché 1" pro topenářské šroubení art.5140/5190 DN20</t>
  </si>
  <si>
    <t>472 DN 32</t>
  </si>
  <si>
    <t>těsnění ploché 1"1/4 pro topenářské šroubení art.5140/5190 DN25</t>
  </si>
  <si>
    <t>472 DN 40</t>
  </si>
  <si>
    <t>těsnění ploché 1"1/2 pro topenářské šroubení art.5140/5190 DN32</t>
  </si>
  <si>
    <t>472 DN 50</t>
  </si>
  <si>
    <t>těsnění ploché 2" pro topenářské šroubení art.5140/5190 DN40</t>
  </si>
  <si>
    <t>472 DN 65</t>
  </si>
  <si>
    <t>těsnění ploché 2"1/2 pro topenářské šroubení art.5140/5190 DN50</t>
  </si>
  <si>
    <t>AQ 330 12</t>
  </si>
  <si>
    <t>hadicová rychlospojka s patentovaným kuličkovým mechanismem COLORTAP, na hadici 12/15 (1/2")</t>
  </si>
  <si>
    <t>AQ 330 34</t>
  </si>
  <si>
    <t>119 B  DN 32</t>
  </si>
  <si>
    <t>zahradní  kompaktní celokovová pistole se 4 volitelnými proudy</t>
  </si>
  <si>
    <t>AQ 440</t>
  </si>
  <si>
    <t>zahradní celokovová pistole se dvěma volitelnými proudy, samočisticí silikonové trysky</t>
  </si>
  <si>
    <t>AQ 45334</t>
  </si>
  <si>
    <t>hadicová tryska bajonetová - nastavitelná 3/4"</t>
  </si>
  <si>
    <t>AQ 45301</t>
  </si>
  <si>
    <t>hadicová tryska bajonetová - nastavitelná 1"</t>
  </si>
  <si>
    <t>405</t>
  </si>
  <si>
    <t>T kus bronzový s vnitřním závitem F-FG-F 22x1/2</t>
  </si>
  <si>
    <t>PPR 19/BF 20</t>
  </si>
  <si>
    <t>kulový kohout pro PPR 25 s vnitřním závitem 1/2"</t>
  </si>
  <si>
    <t>PPR 19/BF 25</t>
  </si>
  <si>
    <t>kulový kohout pro PPR 25 s vnitřním závitem 3/4"</t>
  </si>
  <si>
    <t>PPR 19/BF 32</t>
  </si>
  <si>
    <t>kulový kohout pro PPR 32 s vnitřním závitem 1"</t>
  </si>
  <si>
    <t>VE3801 DN 15</t>
  </si>
  <si>
    <t>radiátorový ventil ruční přímý 1/2"</t>
  </si>
  <si>
    <t>VE3803 DN 15</t>
  </si>
  <si>
    <t>radiátorový ventil ruční rohový 1/2"</t>
  </si>
  <si>
    <t>VE2805 DN 15</t>
  </si>
  <si>
    <t>radiátorové šroubení uzaviratelné přímé 1/2"</t>
  </si>
  <si>
    <t>VE2802 DN 15</t>
  </si>
  <si>
    <t>radiátorové šroubení uzaviratelné rohové 1/2"</t>
  </si>
  <si>
    <t>460</t>
  </si>
  <si>
    <t>VDOGAS12</t>
  </si>
  <si>
    <t>VDOGAS15</t>
  </si>
  <si>
    <t>VDOGAS20</t>
  </si>
  <si>
    <t>VDOGAS25</t>
  </si>
  <si>
    <t>AP61060</t>
  </si>
  <si>
    <t>GB 7500 CR</t>
  </si>
  <si>
    <t>kul.koh. mezipřírubový-MOON PN16/40 DN50</t>
  </si>
  <si>
    <t>441 DN 20</t>
  </si>
  <si>
    <t>2601 G DN 50</t>
  </si>
  <si>
    <t>104/1 OR</t>
  </si>
  <si>
    <t>104   100 CM</t>
  </si>
  <si>
    <t>kul.koh.MF plnorpůtokový PN16, 180 C,motýl, SOLAR 1"</t>
  </si>
  <si>
    <t>34  DN   15</t>
  </si>
  <si>
    <t>šoupátko uzavírací  PN 10 1/2"</t>
  </si>
  <si>
    <t>5090 DN 32</t>
  </si>
  <si>
    <t>plastový ventil přímý 50x50</t>
  </si>
  <si>
    <t>PCGS 59 ORO</t>
  </si>
  <si>
    <t>záslepka k aut. výpusti zlato</t>
  </si>
  <si>
    <t>PCGS 59-SK CR</t>
  </si>
  <si>
    <t>PPR 476363</t>
  </si>
  <si>
    <t>kulový kohout plastový 63X63</t>
  </si>
  <si>
    <t>PPR 362012</t>
  </si>
  <si>
    <t>nástěnka 20x1/2</t>
  </si>
  <si>
    <t>PPR 362512</t>
  </si>
  <si>
    <t>nástěnka 25x1/2</t>
  </si>
  <si>
    <t>PPR 362534</t>
  </si>
  <si>
    <t>nástěnka 25x3/4</t>
  </si>
  <si>
    <t>značka plastová červená/modrá pro sérii GS</t>
  </si>
  <si>
    <t>PG 006 CR</t>
  </si>
  <si>
    <t>5515 2-1/2X2</t>
  </si>
  <si>
    <t>redukce M 2"1/2 x F 2"</t>
  </si>
  <si>
    <t>5515 3/4X1/2</t>
  </si>
  <si>
    <t>redukce 3/4"x1/2"</t>
  </si>
  <si>
    <t>5515 3/4X1/4</t>
  </si>
  <si>
    <t>redukce 3/4"x1/4"</t>
  </si>
  <si>
    <t>65.211 CR</t>
  </si>
  <si>
    <t>tlumič se škrcením BESL 1/2"</t>
  </si>
  <si>
    <t>28 M  DN  20</t>
  </si>
  <si>
    <t>membrána pro plovákový ventil průmyslový 3/4"</t>
  </si>
  <si>
    <t>2881 G DN  15</t>
  </si>
  <si>
    <t>kul.koh. mezipřírubový pro plyn PN40 MOON 1/2" vč.štítku</t>
  </si>
  <si>
    <t>2881 G DN  20</t>
  </si>
  <si>
    <t>propojovací trubka 300mm k sifonu d=32mm</t>
  </si>
  <si>
    <t>prodloužení kované 3/4"x20</t>
  </si>
  <si>
    <t>šoupata, filtry, zpětné klapky, sací koše</t>
  </si>
  <si>
    <t>napouštěcí a vypouštěcí ventily</t>
  </si>
  <si>
    <t>kompenzátory</t>
  </si>
  <si>
    <t>flexibilní oplétané hadice</t>
  </si>
  <si>
    <t>kul.koh. mezipřírubový pro plyn PN40 MOON 1"1/2 vč.štítku</t>
  </si>
  <si>
    <t>výpusť dřezová se zátkou a řetízkem 1"1/2</t>
  </si>
  <si>
    <t>149 5/4" CR</t>
  </si>
  <si>
    <t>15/B DN  10</t>
  </si>
  <si>
    <t>kul.koh. FF plnoprůtokový s ucpávkou PN 16 páka 3/8"</t>
  </si>
  <si>
    <t>15/B DN  25</t>
  </si>
  <si>
    <t>kul.koh. FF plnoprůtokový s ucpávkou PN 16 páka 1"</t>
  </si>
  <si>
    <t>15/B DN  32</t>
  </si>
  <si>
    <t>kul.koh. FF plnoprůtokový s ucpávkou PN 16 páka 1"1/4</t>
  </si>
  <si>
    <t>T kus s vnitřním závitem 1/2"x20</t>
  </si>
  <si>
    <t>hydrant vestavba s tvarově stálou hadicí DN25,proskl.dvířka,30m,nerezový</t>
  </si>
  <si>
    <t>GL K35AG</t>
  </si>
  <si>
    <t>GB 8701 CR</t>
  </si>
  <si>
    <t>dřezová nástěnná bat.100mm GEOS BEST DESIGN</t>
  </si>
  <si>
    <t>GL K36AG</t>
  </si>
  <si>
    <t>kuzelka pro serii GL 1/2"</t>
  </si>
  <si>
    <t>GL L01G CR</t>
  </si>
  <si>
    <t>ovládací páka pro sérii GL</t>
  </si>
  <si>
    <t>hadičník s vnějším závitem 1/2"x15</t>
  </si>
  <si>
    <t>TOF LINK 27 1/2X18</t>
  </si>
  <si>
    <t>hadičník s vnějším závitem 1/2"x18</t>
  </si>
  <si>
    <t>TOF LINK 27 3/4X20</t>
  </si>
  <si>
    <t>hadičník s vnějším závitem 3/4"x20</t>
  </si>
  <si>
    <t>TOF LINK 280 DN 10</t>
  </si>
  <si>
    <t>vsuvka 3/8"</t>
  </si>
  <si>
    <t>GL 8940 CR</t>
  </si>
  <si>
    <t>dřezová stojánková bat.s výsuv.sprchou nízkotlak.</t>
  </si>
  <si>
    <t>TOF LINK 27 1X25</t>
  </si>
  <si>
    <t>hadičník s vnějším závitem 1"x25</t>
  </si>
  <si>
    <t>TOF LINK 27 1/2X10</t>
  </si>
  <si>
    <t>nátrubek s vnitřním závitemF-FG 15x3/8</t>
  </si>
  <si>
    <t>BP 8270 18X1/2</t>
  </si>
  <si>
    <t>nátrubek s vnitřním závitemF-FG 18x1/2</t>
  </si>
  <si>
    <t>BP 8090 15X3/8</t>
  </si>
  <si>
    <t>koleno 90 s vnitřním závitem F-FG 15x3/8</t>
  </si>
  <si>
    <t>BP 8090 18X1/2</t>
  </si>
  <si>
    <t>koleno 90 s vnitřním závitem F-FG 18x1/2</t>
  </si>
  <si>
    <t>T kus měděný redukovaný F-F-F 22x15x18</t>
  </si>
  <si>
    <t>těsnění a těsnicí materiály</t>
  </si>
  <si>
    <t>výlevky, vpusti</t>
  </si>
  <si>
    <t>5506 DN 15</t>
  </si>
  <si>
    <t>zátka-vnější závit 1/2"</t>
  </si>
  <si>
    <t>5506 DN 20</t>
  </si>
  <si>
    <t>kul.koh. trojcestný univ.vrtání T PN16/40 TRIFLUX 1"1/2</t>
  </si>
  <si>
    <t>umyvadlová stojánková bat.s 5/4 výp. GEOS BEST</t>
  </si>
  <si>
    <t>PPR 282534</t>
  </si>
  <si>
    <t>DG přechodka přímá,vnější závit 25x3/4</t>
  </si>
  <si>
    <t>PPR 282034</t>
  </si>
  <si>
    <t>DG přechodka přímá,vnější závit 20x3/4</t>
  </si>
  <si>
    <t>101-U</t>
  </si>
  <si>
    <t>PPR 282012</t>
  </si>
  <si>
    <t>DG přechodka přímá,vnější závit 20x1/2</t>
  </si>
  <si>
    <t>PPR 282512</t>
  </si>
  <si>
    <t>kul.koh.FF plnorpůtokový PN16, 180 C, SOLAR 1"1/4</t>
  </si>
  <si>
    <t>440 DN 40</t>
  </si>
  <si>
    <t>kul.koh.FF plnorpůtokový PN16, 180 C, SOLAR 1"1/2</t>
  </si>
  <si>
    <t>2881  DN   25</t>
  </si>
  <si>
    <t>kul.koh. mezipřírubový-MOON PN16/40 DN25</t>
  </si>
  <si>
    <t>2881  DN   32</t>
  </si>
  <si>
    <t>kul.koh. mezipřírubový-MOON PN16/40 DN32</t>
  </si>
  <si>
    <t>2881  DN   40</t>
  </si>
  <si>
    <t>R290 21/2</t>
  </si>
  <si>
    <t>Sloupová bezpečnostní sprcha v žluté barvě, s ručním ovládáním a oční umývátko se dvěma způsoby ovládání (pedálem nebo spouštěcí pákou), plastové oční umývatko, plastová sprchová hlavice s nerezovou výtokovou mřížkou</t>
  </si>
  <si>
    <t>R290 28/2</t>
  </si>
  <si>
    <t>Nástěnná bezpečnostní sprcha s ručním ovládáním, plastová sprchová hlavice ve žluté barvě s nerezovou mřížkou</t>
  </si>
  <si>
    <t>R290 11/2</t>
  </si>
  <si>
    <t>Nástěnné oční umývátko s nerezovou podpěrou s automatickou regulací průtoku, ovládání spouštěcí pákou, plastové umyvadlo ve žluté barvě, hliníková spouštěcí páka</t>
  </si>
  <si>
    <t>AM 1408 TO</t>
  </si>
  <si>
    <t>sprchový komplet pro nástěnné sprchové a vestavěné baterie, 200 mm, TONDO</t>
  </si>
  <si>
    <t>AM 1408 QU</t>
  </si>
  <si>
    <t>sprchový komplet pro nástěnné sprchové a vestavěné baterie, 200x200 mm QUADRO</t>
  </si>
  <si>
    <t>AM 1402 3F</t>
  </si>
  <si>
    <t>sprchový držák posuvný, sprcha 3 polohy, chrom</t>
  </si>
  <si>
    <t>AM 1402 8F</t>
  </si>
  <si>
    <t>sprchový držák posuvný, sprcha 8 poloh, chrom</t>
  </si>
  <si>
    <t>5F8130 CR/W</t>
  </si>
  <si>
    <t>sprchová koncovka anticalcare 5 poloh, 130 mm, chrom-bílá</t>
  </si>
  <si>
    <t>5F8130 N</t>
  </si>
  <si>
    <t>sprchová koncovka anticalcare 5 poloh, 130 mm, černá matná</t>
  </si>
  <si>
    <t>5F8130 GG</t>
  </si>
  <si>
    <t>sprchová koncovka anticalcare 5 poloh, 130 mm, grey</t>
  </si>
  <si>
    <t>3F8131 CR/W</t>
  </si>
  <si>
    <t>sprchová koncovka anticalcare 3 polohy, 130 mm, chrom-bílá</t>
  </si>
  <si>
    <t>3F8131 N</t>
  </si>
  <si>
    <t>sprchová koncovka anticalcare 3 polohy, 130 mm, černá matná</t>
  </si>
  <si>
    <t>3F8131 GG</t>
  </si>
  <si>
    <t>sprchová koncovka anticalcare 3 polohy, 130 mm, grey</t>
  </si>
  <si>
    <t>AM 14013F NEW</t>
  </si>
  <si>
    <t>sprchová koncovka NEW, anticalcare, 3 polohy</t>
  </si>
  <si>
    <t>AM 14013F BIG</t>
  </si>
  <si>
    <t>sprchová koncovka BIG, anticalcare, 3 polohy</t>
  </si>
  <si>
    <t>AM 1403Q 200</t>
  </si>
  <si>
    <t xml:space="preserve">hlavová sprcha QUADRO, 200x200 mm, nerez AISI 304,anticalcare
</t>
  </si>
  <si>
    <t>AM 1403T 200</t>
  </si>
  <si>
    <t xml:space="preserve">hlavová sprcha TONDO, 200 mm, nerez AISI 304,anticalcare
</t>
  </si>
  <si>
    <t>AM 1404SQ 300</t>
  </si>
  <si>
    <t>ramínko pro velkoplošné sprchy QUADRATO 300mm</t>
  </si>
  <si>
    <t>AM 1404RO 300</t>
  </si>
  <si>
    <t>ramínko pro velkoplošné sprchy ROTONDO 300mm</t>
  </si>
  <si>
    <t>HL 6425 N</t>
  </si>
  <si>
    <t>hlavová sprcha čtvercová 250x250 mm, nerez AISI 304, černá matná</t>
  </si>
  <si>
    <t>HL 6325 N</t>
  </si>
  <si>
    <t>hlavová sprcha kruhová průměr 250 mm, nerez AISI 304, černá matná</t>
  </si>
  <si>
    <t>HL G012 N</t>
  </si>
  <si>
    <t>ramínko pro velkoplošné sprchy, hranaté, 300mm, černá matná</t>
  </si>
  <si>
    <t>HL G003 N</t>
  </si>
  <si>
    <t>ramínko pro velkoplošné sprchy, kulaté D24, 400mm, černá matná</t>
  </si>
  <si>
    <t>HL 2N CR</t>
  </si>
  <si>
    <t>výtok pro napojení sprchové hadice nerezový (AISI 304), chrom</t>
  </si>
  <si>
    <t>HD-6A CR</t>
  </si>
  <si>
    <t>držák pevný sprchový z ABS, chrom</t>
  </si>
  <si>
    <t>HD-6A N</t>
  </si>
  <si>
    <t>držák pevný sprchový z ABS, černá matná</t>
  </si>
  <si>
    <t>HD-6A GG</t>
  </si>
  <si>
    <t>držák pevný sprchový z ABS, grey</t>
  </si>
  <si>
    <t>HD-5A-B CR</t>
  </si>
  <si>
    <t>držák pevný sprchový třípolohový z ABS, chrom</t>
  </si>
  <si>
    <t>HD-5A-B N</t>
  </si>
  <si>
    <t>držák pevný sprchový třípolohový z ABS, černá matná</t>
  </si>
  <si>
    <t>HD-5A-B GG</t>
  </si>
  <si>
    <t>držák pevný sprchový třípolohový z ABS, grey</t>
  </si>
  <si>
    <t>SM 8033</t>
  </si>
  <si>
    <t>přepínač sprchy s keramickými disky 3/4"x3/4"x1/2"</t>
  </si>
  <si>
    <t>H073 N</t>
  </si>
  <si>
    <t>hadice sprchová dvouzámková 150cm, černá matná</t>
  </si>
  <si>
    <t>H073 GG</t>
  </si>
  <si>
    <t>hadice sprchová dvouzámková 150cm, grey</t>
  </si>
  <si>
    <t>FT8837</t>
  </si>
  <si>
    <t>kohout kulový rohový nerezový s filtrem 1/2"x3/8"</t>
  </si>
  <si>
    <t>FT8806A1</t>
  </si>
  <si>
    <t>ventil rohový s keramickými disky nerezový 1/2"x3/8", studená voda-modrá oliva</t>
  </si>
  <si>
    <t>FT8806A2</t>
  </si>
  <si>
    <t>ventil rohový s keramickými disky nerezový 1/2"x3/8", studená voda-červená oliva</t>
  </si>
  <si>
    <t>359 DB CR</t>
  </si>
  <si>
    <t xml:space="preserve">V-1329.18 </t>
  </si>
  <si>
    <t xml:space="preserve">sifon vanový 40/50,  CLICK-CLACK s přepadem-600 mm, nerez </t>
  </si>
  <si>
    <t>V-1336.91 5/4"x32</t>
  </si>
  <si>
    <t>sifon designový umyvadlový 5/4"x32, bílý lesklý</t>
  </si>
  <si>
    <t>V-1336.95 5/4"x40</t>
  </si>
  <si>
    <t>sifon designový umyvadlový 5/4"x40, bílý lesklý</t>
  </si>
  <si>
    <t>V-1336.89 5/4"x32</t>
  </si>
  <si>
    <t>sifon designový umyvadlový 5/4"x32, černá matná</t>
  </si>
  <si>
    <t>V-1336.93 5/4"x40</t>
  </si>
  <si>
    <t>sifon designový umyvadlový 5/4"x40, černá matná</t>
  </si>
  <si>
    <t>V-1336.90 5/4"x32</t>
  </si>
  <si>
    <t>sifon designový umyvadlový 5/4"x32, chrom</t>
  </si>
  <si>
    <t>V-1336.94 5/4"x40</t>
  </si>
  <si>
    <t>sifon designový umyvadlový 5/4"x40, chrom</t>
  </si>
  <si>
    <t>AL800F</t>
  </si>
  <si>
    <t xml:space="preserve">sifon umyvadlový plastový 1"1/4x32 "ISY-SIPHON" prostorově úsporný </t>
  </si>
  <si>
    <t>1750.501.6</t>
  </si>
  <si>
    <t xml:space="preserve">sifon dřezový plastový 1"1/2x40 prostorově úsporný s napojením pračky/myčky </t>
  </si>
  <si>
    <t>1752.501.6</t>
  </si>
  <si>
    <t xml:space="preserve">sifon dřezový plastový 1"1/2x40 prostorově úsporný pro dvoudřez s napojením pračky/myčky </t>
  </si>
  <si>
    <t>AM 1500 HTNE 5/4"</t>
  </si>
  <si>
    <t>sifon nádobkový mosazný  1"1/4, černá</t>
  </si>
  <si>
    <t>V-1326.97 5/4"</t>
  </si>
  <si>
    <t>umyvadlová výpusť CLICK-CLACK 1"1/4, bílá lesklá</t>
  </si>
  <si>
    <t>V-1326.29 5/4"</t>
  </si>
  <si>
    <t>dřezová stojánková bat.s vertikál.ram.a s upevňovací sprškou GEOS BEST HANDY</t>
  </si>
  <si>
    <t>GB 7200 CR</t>
  </si>
  <si>
    <t>XU OB15004046</t>
  </si>
  <si>
    <t>T kus měděný redukovaný F-F-F 35x22x35</t>
  </si>
  <si>
    <t>FL1130 5" SILIPHOS</t>
  </si>
  <si>
    <t>vložka filtr.SILIPHOS vel. 5" 300g</t>
  </si>
  <si>
    <t>FP 5900 1/2"X16</t>
  </si>
  <si>
    <t>vsuvka s vnějším závitem 1/2"x16</t>
  </si>
  <si>
    <t>FP 5900 1/2"X20</t>
  </si>
  <si>
    <t>vsuvka s vnějším závitem 1/2"x20</t>
  </si>
  <si>
    <t>CF 5130R 18X18X15</t>
  </si>
  <si>
    <t>T kus měděný redukovaný F-F-F 18x18x15</t>
  </si>
  <si>
    <t>výtokový nástěnný ventil  GEOS BEST</t>
  </si>
  <si>
    <t>FP 5912 20X1/2"X20</t>
  </si>
  <si>
    <t>spojka - T s vnitřním závitem 20x1/2"x20</t>
  </si>
  <si>
    <t>FP 5912 20X3/4"X20</t>
  </si>
  <si>
    <t>spojka - T s vnitřním závitem 20x3/4"x20</t>
  </si>
  <si>
    <t>FP 5913 16X1/2"X16</t>
  </si>
  <si>
    <t>spojka - T s vnejsim zavitem 16x1/2"x16</t>
  </si>
  <si>
    <t>ASF 0001</t>
  </si>
  <si>
    <t>adaptér pro připojení radiátorů</t>
  </si>
  <si>
    <t>vodovodní baterie GS</t>
  </si>
  <si>
    <t>441 DN 40</t>
  </si>
  <si>
    <t>kul.koh.MF plnorpůtokový PN16, 180 C, SOLAR 1"1/2</t>
  </si>
  <si>
    <t>441 DN 50</t>
  </si>
  <si>
    <t>2601  DN 20</t>
  </si>
  <si>
    <t>instalatérská tlaková záslepka červená - mosazný závit 1/2"</t>
  </si>
  <si>
    <t>1938K 5/4" 40/50</t>
  </si>
  <si>
    <t>2601 G DN  8</t>
  </si>
  <si>
    <t>173 CR</t>
  </si>
  <si>
    <t>prodloužení stojánkové 6 cm (pár)</t>
  </si>
  <si>
    <t>XX23643</t>
  </si>
  <si>
    <t>zátka EPP 10</t>
  </si>
  <si>
    <t>XX23644</t>
  </si>
  <si>
    <t>zátka EPP 12</t>
  </si>
  <si>
    <t>2601 G DN 15</t>
  </si>
  <si>
    <t>kul.koh. FF pro plyn nerez PN40 ALBA 1/2"</t>
  </si>
  <si>
    <t>2601 G DN 20</t>
  </si>
  <si>
    <t>kul.koh. FF pro plyn nerez PN40 ALBA 3/4"</t>
  </si>
  <si>
    <t>2601 G DN 25</t>
  </si>
  <si>
    <t>kul.koh. FF pro plyn nerez PN40 ALBA 1"</t>
  </si>
  <si>
    <t>XU SR21010080</t>
  </si>
  <si>
    <t>průchodka k nádrž, vnitřní/vnější závit 3/4"x1/2"</t>
  </si>
  <si>
    <t>2010/B DN 10</t>
  </si>
  <si>
    <t>matice s přírubou 3/8"</t>
  </si>
  <si>
    <t>5005 DN 32</t>
  </si>
  <si>
    <t>5005 DN 40</t>
  </si>
  <si>
    <t>498 DN 25</t>
  </si>
  <si>
    <t>137/B</t>
  </si>
  <si>
    <t>kul.koh. MF plnoprůtokový PN 40 páka ASTER ACS 1"1/2</t>
  </si>
  <si>
    <t>propojovací trubka 300mm k sifonu d=40mm</t>
  </si>
  <si>
    <t>4212 DN 10</t>
  </si>
  <si>
    <t>kul.koh. FF pro plyn 5 MOP motýl ATHENA 3/8"</t>
  </si>
  <si>
    <t>490 6BAR DN25</t>
  </si>
  <si>
    <t>ventil pojistný MF 1"x6,0 bar</t>
  </si>
  <si>
    <t>kul.koh. MF pro plyn 5 MOP motýl ATHENA 1"</t>
  </si>
  <si>
    <t>6 SS  DN 15</t>
  </si>
  <si>
    <t>kul.koh. mini MM PN 10/16 1/2"</t>
  </si>
  <si>
    <t>104   150 CM</t>
  </si>
  <si>
    <t>104    20 CM</t>
  </si>
  <si>
    <t>104   200 CM</t>
  </si>
  <si>
    <t>104    30 CM</t>
  </si>
  <si>
    <t>26.602 5/4X40</t>
  </si>
  <si>
    <t>112  50 CM</t>
  </si>
  <si>
    <t>nerezová hadice 18x13mm SM 1/2x3/4 50cm</t>
  </si>
  <si>
    <t>112  80 CM</t>
  </si>
  <si>
    <t>nerezová hadice 18x13mm SM 1/2x3/4 80cm</t>
  </si>
  <si>
    <t>164 100 CM</t>
  </si>
  <si>
    <t>antivibrační hadice 50x40mm SM11/2x11/2 100cm</t>
  </si>
  <si>
    <t>164  30 CM</t>
  </si>
  <si>
    <t>antivibrační hadice 50x40mm SM11/2x11/2 30cm</t>
  </si>
  <si>
    <t>antivibrační hadice 50x40mm SM11/2x11/2 60cm</t>
  </si>
  <si>
    <t>164  80 CM</t>
  </si>
  <si>
    <t>antivibrační hadice 50x40mm SM11/2x11/2 80cm</t>
  </si>
  <si>
    <t>3110 2X50</t>
  </si>
  <si>
    <t>hadičník s vnitřním závitem 2"x50</t>
  </si>
  <si>
    <t>86.556 CR</t>
  </si>
  <si>
    <t>sací koš závitový PN10/16 1"</t>
  </si>
  <si>
    <t>86.208P CR</t>
  </si>
  <si>
    <t>dřezová nástěnná bat. OVO</t>
  </si>
  <si>
    <t>48  DN 32</t>
  </si>
  <si>
    <t>sací koš závitový PN10/16 1"14</t>
  </si>
  <si>
    <t>5540 1X3/4</t>
  </si>
  <si>
    <t>redukce obrácená 1"x3/4"</t>
  </si>
  <si>
    <t>5508 DN 20</t>
  </si>
  <si>
    <t>víčko-vnitřní závit 3/4"</t>
  </si>
  <si>
    <t>5508 DN 25</t>
  </si>
  <si>
    <t>víčko-vnitřní závit 1"</t>
  </si>
  <si>
    <t>5540 1/2/X3/8</t>
  </si>
  <si>
    <t>redukce obrácená 1/2"x3/8"</t>
  </si>
  <si>
    <t>5535 1/2X50</t>
  </si>
  <si>
    <t>kul.koh.vzorkovací pro plyn 5 MOP-rohový 1/2"x13</t>
  </si>
  <si>
    <t>65.571 CR</t>
  </si>
  <si>
    <t>dřezová stojánková bat. s vertikál.ram. GEOS LUXUS</t>
  </si>
  <si>
    <t>86.211LL CR</t>
  </si>
  <si>
    <t>umyvadlová stojánková bat. s 5/4" výp.vysoká OVO</t>
  </si>
  <si>
    <t>78T.691 CR</t>
  </si>
  <si>
    <t>sprchová vestavěná bat.termostatická s přep. COX</t>
  </si>
  <si>
    <t>5528 1/2X3/4</t>
  </si>
  <si>
    <t>78T.701 CR</t>
  </si>
  <si>
    <t>sprchová vestavěná bat.termostatická s integr.ovládáním COX</t>
  </si>
  <si>
    <t>162  80 CM</t>
  </si>
  <si>
    <t>5530E 1X20</t>
  </si>
  <si>
    <t>prodloužení kované 1"x20</t>
  </si>
  <si>
    <t>5530E 1X30</t>
  </si>
  <si>
    <t>CF 5240 54X35</t>
  </si>
  <si>
    <t>CF 5240 28X22</t>
  </si>
  <si>
    <t>nátrubek redukovaný měděný F-F 28x22</t>
  </si>
  <si>
    <t>PPR 283234</t>
  </si>
  <si>
    <t>DG přechodka přímá,vnější závit 32x3/4</t>
  </si>
  <si>
    <t>prodlužovací spojka 3/4"x300</t>
  </si>
  <si>
    <t>TOF LINK 70 3/4X40</t>
  </si>
  <si>
    <t>prodlužovací spojka 3/4"x40</t>
  </si>
  <si>
    <t>SAN SLP02KZ</t>
  </si>
  <si>
    <t>splachovač pisoáru s mont.krabicí a nap.zdrojem</t>
  </si>
  <si>
    <t>SAN SLP06K</t>
  </si>
  <si>
    <t>TOF PUSH 85 DN 25</t>
  </si>
  <si>
    <t>spojka pro PE trubky-koleno 90 25x25</t>
  </si>
  <si>
    <t>TOF PUSH 85 DN 32</t>
  </si>
  <si>
    <t>spojka pro PE trubky-koleno 90 32x32</t>
  </si>
  <si>
    <t>XX23001</t>
  </si>
  <si>
    <t>koleno EPV 6x6</t>
  </si>
  <si>
    <t>XX23002</t>
  </si>
  <si>
    <t>koleno EPV 8x8</t>
  </si>
  <si>
    <t>XU PR12303025</t>
  </si>
  <si>
    <t>příchytka 1pp 25 šedá+třmen</t>
  </si>
  <si>
    <t>XX23533</t>
  </si>
  <si>
    <t>škrticí ventil rohový vstupní ESL B M5x6</t>
  </si>
  <si>
    <t>XX23010</t>
  </si>
  <si>
    <t>spojka přímá EPU 4x4</t>
  </si>
  <si>
    <t>XX23011</t>
  </si>
  <si>
    <t>spojka přímá EPU 6x6</t>
  </si>
  <si>
    <t>škrticí ventil rohový vstupní ESL B 3/8"x6</t>
  </si>
  <si>
    <t>XX23537</t>
  </si>
  <si>
    <t>škrticí ventil rohový vstupní ESL B 1/2"x6</t>
  </si>
  <si>
    <t>XX23538</t>
  </si>
  <si>
    <t>škrticí ventil rohový vstupní ESL B 1/8"x8</t>
  </si>
  <si>
    <t>XX23539</t>
  </si>
  <si>
    <t>škrticí ventil rohový vstupní ESL B 1/4"x8</t>
  </si>
  <si>
    <t>XX23541</t>
  </si>
  <si>
    <t>škrticí ventil rohový vstupní ESL B 1/2"x8</t>
  </si>
  <si>
    <t>1684 DN 15</t>
  </si>
  <si>
    <t>kul.koh. vestavěný,rozebiratelný PN10/16 1/2"</t>
  </si>
  <si>
    <t>T-spojka vnější závit MPB 1/2"x6</t>
  </si>
  <si>
    <t>XU OB12007278</t>
  </si>
  <si>
    <t>objímka 2s M10 72-78 2 1/2</t>
  </si>
  <si>
    <t>XU OB12006064</t>
  </si>
  <si>
    <t>BP 8270 42X6/4</t>
  </si>
  <si>
    <t>nátrubek s vnitřním závitem F-FG 42x6/4"</t>
  </si>
  <si>
    <t>ovládací oliva k art 400,400/N chrom</t>
  </si>
  <si>
    <t>PCGS 60 ORO</t>
  </si>
  <si>
    <t>ovládací oliva k art 400,400/N zlato</t>
  </si>
  <si>
    <t>PCGS 61</t>
  </si>
  <si>
    <t>těsnění zátky vanové výpusti</t>
  </si>
  <si>
    <t>PCGS 75 CR</t>
  </si>
  <si>
    <t>ovládací oliva pro 402 chrom</t>
  </si>
  <si>
    <t>PG ZNACKA</t>
  </si>
  <si>
    <t>PPR 477575</t>
  </si>
  <si>
    <t>kulový kohout plastový 75X75</t>
  </si>
  <si>
    <t>PPR 482020</t>
  </si>
  <si>
    <t>kulový kohout plastovy s odvzd.20x20</t>
  </si>
  <si>
    <t>PPR 482525</t>
  </si>
  <si>
    <t>kulový kohout plastovy s odvzd.25x25</t>
  </si>
  <si>
    <t>ventil odvzdušň.-ruční, mosazný, 1/4"</t>
  </si>
  <si>
    <t>rozebíratelný spoj plast-plast 25x25</t>
  </si>
  <si>
    <t>PPR 493232</t>
  </si>
  <si>
    <t>rozebíratelný spoj plast-plast 32x32</t>
  </si>
  <si>
    <t>PPR 494040</t>
  </si>
  <si>
    <t>rozebíratelný spoj plast-plast 40x40</t>
  </si>
  <si>
    <t>FL1175 10" SILIPHOS</t>
  </si>
  <si>
    <t>vložka filtr.SILIPHOS vel.10" 750g</t>
  </si>
  <si>
    <t>FL251 1"</t>
  </si>
  <si>
    <t>1341C 600 CM</t>
  </si>
  <si>
    <t>hadice napouštěcí k pračce (myčce) pryžová 3/4"x3/4" 600cm</t>
  </si>
  <si>
    <t>1342 100CM</t>
  </si>
  <si>
    <t>hadice odpadu pračky (myčky) 100cm</t>
  </si>
  <si>
    <t>1342 150CM</t>
  </si>
  <si>
    <t>hadice odpadu pračky (myčky) 150cm</t>
  </si>
  <si>
    <t>1342 200CM</t>
  </si>
  <si>
    <t>hadice odpadu pračky (myčky) 200cm</t>
  </si>
  <si>
    <t>2174 6/4"X65</t>
  </si>
  <si>
    <t>výpusť se zátkou a odbočkou 1"1/2x65</t>
  </si>
  <si>
    <t>1464 DN 40</t>
  </si>
  <si>
    <t>výpusť umyvadlová (dřezová) se zátkou 1"1/2</t>
  </si>
  <si>
    <t>146 5/4" CR</t>
  </si>
  <si>
    <t>sifon umyvadlový a bidetový mosazný 1"1/4x32</t>
  </si>
  <si>
    <t>vanová výpusť flexi 1"1/2</t>
  </si>
  <si>
    <t>218 5/4"</t>
  </si>
  <si>
    <t>sifon nádobkový s výpustí a zátkou 1"1/4x40</t>
  </si>
  <si>
    <t>218 6/4"</t>
  </si>
  <si>
    <t>sifon nádobkový s výpustí a zátkou 1"1/2x50</t>
  </si>
  <si>
    <t>XX23149</t>
  </si>
  <si>
    <t>spojka přímá vnitřní závit EPCF 3/8"x16</t>
  </si>
  <si>
    <t>XX23150</t>
  </si>
  <si>
    <t>spojka přímá vnitřní závit EPCF 1/2"x16</t>
  </si>
  <si>
    <t>142 DN 32</t>
  </si>
  <si>
    <t>redukční ventil pístový se šroubením 1"1/4"</t>
  </si>
  <si>
    <t>230 CR</t>
  </si>
  <si>
    <t>5521 3/8X1/4</t>
  </si>
  <si>
    <t>vsuvka redukovaná 3/8"x1/4"</t>
  </si>
  <si>
    <t>5521 3/8X1/8</t>
  </si>
  <si>
    <t>vsuvka redukovaná 3/8"x1/8"</t>
  </si>
  <si>
    <t>SD 001</t>
  </si>
  <si>
    <t>série GEOS BEST ONE</t>
  </si>
  <si>
    <t>série GEOS BEST TWO</t>
  </si>
  <si>
    <t>automatická vanová výpusť s napouštěním KASKADA chrom</t>
  </si>
  <si>
    <t>401/N 80CM CR</t>
  </si>
  <si>
    <t>šroubení plombovací pro vodoměry - sada 1"1/4 (2 kusy)</t>
  </si>
  <si>
    <t>KB 1012</t>
  </si>
  <si>
    <t>růžice krycí dělená pro Cu trubky bílá 12 mm</t>
  </si>
  <si>
    <t>KB 1015</t>
  </si>
  <si>
    <t>růžice krycí dělená pro Cu trubky bílá 15 mm</t>
  </si>
  <si>
    <t>KB 2000</t>
  </si>
  <si>
    <t>GS 5701B CR</t>
  </si>
  <si>
    <t>dřezová nebo sprchová nástěnná bat.100mm GEOS</t>
  </si>
  <si>
    <t>děrovaná páska 12 LBV 5.0mm</t>
  </si>
  <si>
    <t>těsnicí a kluzný kroužek pro otočné ramínko GB7900,7901</t>
  </si>
  <si>
    <t>SD 002</t>
  </si>
  <si>
    <t>XU OB15101133</t>
  </si>
  <si>
    <t>objímka nerez 2s M10 133-141 5</t>
  </si>
  <si>
    <t>kul.koh. FF pro plyn nerez PN40 ALBA 2"</t>
  </si>
  <si>
    <t>116  20 CM</t>
  </si>
  <si>
    <t>nerezová hadice 18x13mm MM 1/2x3/4 20cm</t>
  </si>
  <si>
    <t>116  30 CM</t>
  </si>
  <si>
    <t>nerezová hadice 18x13mm MM 1/2x3/4 30cm</t>
  </si>
  <si>
    <t>116  40 CM</t>
  </si>
  <si>
    <t>nerezová hadice 18x13mm MM 1/2x3/4 40cm</t>
  </si>
  <si>
    <t>116  50 CM</t>
  </si>
  <si>
    <t>nerezová hadice 18x13mm MM 1/2x3/4 50cm</t>
  </si>
  <si>
    <t>116  80 CM</t>
  </si>
  <si>
    <t>nerezová hadice 18x13mm MM 1/2x3/4 80cm</t>
  </si>
  <si>
    <t>17.250 CR</t>
  </si>
  <si>
    <t>umyvadlová stojánková bat. s 5/4" výp.s keram.disky LIBERTY</t>
  </si>
  <si>
    <t>XU SR21008100</t>
  </si>
  <si>
    <t>šroub K M8x100</t>
  </si>
  <si>
    <t>XU SR21008120</t>
  </si>
  <si>
    <t>šroub K M8x120</t>
  </si>
  <si>
    <t>XU SR21008140</t>
  </si>
  <si>
    <t>šroub K M8x140</t>
  </si>
  <si>
    <t>XU SR21008160</t>
  </si>
  <si>
    <t>šroub K M8x160</t>
  </si>
  <si>
    <t>PCGS 60 BILA</t>
  </si>
  <si>
    <t>ovládací oliva k art 400,400/N bílá</t>
  </si>
  <si>
    <t>STY-350-F-K</t>
  </si>
  <si>
    <t>výlevka ČERNÁ plastová s piletou, přepadem a roštem - KOMPLET</t>
  </si>
  <si>
    <t>STY-350-K</t>
  </si>
  <si>
    <t>výlevka BÍLÁ plastová s piletou, přepadem a roštem - KOMPLET</t>
  </si>
  <si>
    <t>STY-355-F-K</t>
  </si>
  <si>
    <t>antivibrační hadice 42x32mm SM11/4x11/4 60cm</t>
  </si>
  <si>
    <t>hadice dvouzámková pro víceotvorové vanové bat. 200cm</t>
  </si>
  <si>
    <t>XX23316</t>
  </si>
  <si>
    <t>T-spojka vnější závit EPB 12x1/4"x12</t>
  </si>
  <si>
    <t>XX23317</t>
  </si>
  <si>
    <t>T-spojka vnější závit EPB 12x3/8"x12</t>
  </si>
  <si>
    <t>XX23318</t>
  </si>
  <si>
    <t>T-spojka vnější závit EPB 12x1/2"x12</t>
  </si>
  <si>
    <t>XU OB15004853</t>
  </si>
  <si>
    <t>sprchová nástěnná bat. bez přísluš. GEOS BEST ONE</t>
  </si>
  <si>
    <t>GB 11900 CR</t>
  </si>
  <si>
    <t>dřezová stojánková bat.s otoč.ram. GEOS BEST ONE</t>
  </si>
  <si>
    <t>R 734</t>
  </si>
  <si>
    <t>splachovač časový nástěnný pro WC s trubici</t>
  </si>
  <si>
    <t>TOF LINK 26 3/8X13</t>
  </si>
  <si>
    <t>VTP 16/200</t>
  </si>
  <si>
    <t>vícevrstvá trubka z PE s vnitř.AL vrstvou 16x2 role 200 m</t>
  </si>
  <si>
    <t>GL 8705 CR 30CM</t>
  </si>
  <si>
    <t>vanova nastenna bat.s prislus.nizkotlak. 30cm            (2908)</t>
  </si>
  <si>
    <t>PPR 322501</t>
  </si>
  <si>
    <t>DG přechodka s převl.maticí 25x1</t>
  </si>
  <si>
    <t>HSS DN19/20 N</t>
  </si>
  <si>
    <t>GL 9705 CR 30CM</t>
  </si>
  <si>
    <t>vanova nastenna bat.s prislus.nizkotlak.              (2907)</t>
  </si>
  <si>
    <t>GL 9800 CR</t>
  </si>
  <si>
    <t>sprchová nástěnná bat.s přísluš.nízkotlak.           (1907)</t>
  </si>
  <si>
    <t>PPR 016320</t>
  </si>
  <si>
    <t>trubka PN20 S2,5 63x10,5</t>
  </si>
  <si>
    <t>kul.koh. FF pro plyn 5 MOP páka VENUS 1"</t>
  </si>
  <si>
    <t>26.602 6/4X40</t>
  </si>
  <si>
    <t>104    50 CM</t>
  </si>
  <si>
    <t>otočná spojka  EPHF 1/2"x10</t>
  </si>
  <si>
    <t>XX23276</t>
  </si>
  <si>
    <t>otočná spojka  EPHF 3/8"x12</t>
  </si>
  <si>
    <t>TE 1847 DN 20</t>
  </si>
  <si>
    <t>sprchová vestavěná bat.s přepínačem COX</t>
  </si>
  <si>
    <t>100 S DN  100</t>
  </si>
  <si>
    <t>100 S DN  15</t>
  </si>
  <si>
    <t>100 S DN  20</t>
  </si>
  <si>
    <t>100 S DN  25</t>
  </si>
  <si>
    <t>100 S DN  32</t>
  </si>
  <si>
    <t>419 40 MM</t>
  </si>
  <si>
    <t>490 6BAR DN20</t>
  </si>
  <si>
    <t>ventil pojistný MF 3/4"x6,0 bar</t>
  </si>
  <si>
    <t>3 VL  DN 32</t>
  </si>
  <si>
    <t>kul.koh. trojcestný vrtání L PN10/16 DELTA 1"1/4</t>
  </si>
  <si>
    <t>3 VL  DN 40</t>
  </si>
  <si>
    <t>kul.koh. trojcestný vrtání L PN10/16 DELTA 1"1/2</t>
  </si>
  <si>
    <t>3 VL  DN 50</t>
  </si>
  <si>
    <t>kul.koh. trojcestný vrtání L PN10/16 DELTA 2"</t>
  </si>
  <si>
    <t>76 E  DN 15</t>
  </si>
  <si>
    <t>kul.koh.přímí plnoprůt. se šroubením PN 16 1/2"</t>
  </si>
  <si>
    <t>lisovací bronzové tvarovky</t>
  </si>
  <si>
    <t>pájecí měděné tvarovky</t>
  </si>
  <si>
    <t>5506 DN  5</t>
  </si>
  <si>
    <t>trubka PN16 S3,2 32x4,4</t>
  </si>
  <si>
    <t>trubka PN16 S3,2 40x5,5</t>
  </si>
  <si>
    <t>trubka PN16 S3,2 63x8,6</t>
  </si>
  <si>
    <t>trubka PN16 S3,2 75x10,3</t>
  </si>
  <si>
    <t>trubka PN16 S3,2 90x12,3</t>
  </si>
  <si>
    <t>trubka PN20 S2,5 16x2,7</t>
  </si>
  <si>
    <t>trubka PN20 S2,5 50x8,3</t>
  </si>
  <si>
    <t>sifon umyvadlový mosazný 1"1/4x32</t>
  </si>
  <si>
    <t>1361M DN 40</t>
  </si>
  <si>
    <t>sifon pračkový podomítkový kov.kryt 40/50mm</t>
  </si>
  <si>
    <t>XX23135</t>
  </si>
  <si>
    <t>spojka přímá vnitřní závit EPCF 1/4"x6</t>
  </si>
  <si>
    <t>XX23136</t>
  </si>
  <si>
    <t>spojka přímá vnitřní závit EPCF 3/8"x6</t>
  </si>
  <si>
    <t>XX23137</t>
  </si>
  <si>
    <t>spojka přímá vnitřní závit EPCF 1/2"x6</t>
  </si>
  <si>
    <t>XX23138</t>
  </si>
  <si>
    <t>TOF LINK 529 1/2X30</t>
  </si>
  <si>
    <t>65.400 DN40</t>
  </si>
  <si>
    <t>kul.koh. trojcestný univ.vrtání T PN16/40 TRIFLUX 3/4"</t>
  </si>
  <si>
    <t>487 2,5B DN 15</t>
  </si>
  <si>
    <t>ventil pojistný FF 1/2"x2,5 bar</t>
  </si>
  <si>
    <t>485 3BAR DN 15</t>
  </si>
  <si>
    <t>ventil pojistný MF 1/2"x3,0 bar</t>
  </si>
  <si>
    <t>485 6BAR DN 15</t>
  </si>
  <si>
    <t>ventil pojistný MF 1/2"x6,0 bar</t>
  </si>
  <si>
    <t>76 Z DN 15</t>
  </si>
  <si>
    <t>6310C.CR.200</t>
  </si>
  <si>
    <t>hadice sprchová dvouzámková 200cm chrom</t>
  </si>
  <si>
    <t>65.106 CR</t>
  </si>
  <si>
    <t>678/3</t>
  </si>
  <si>
    <t>mosazná redukce MF 3/4"x1/2" chrom</t>
  </si>
  <si>
    <t>mosazná redukce MF 1/2"x3/4" chrom</t>
  </si>
  <si>
    <t>69T.511 CR</t>
  </si>
  <si>
    <t>sprchová nástěnná bat.termostatická bez přísl. JOLLY</t>
  </si>
  <si>
    <t>48  DN 20</t>
  </si>
  <si>
    <t>sací koš závitový PN10/16 3/4"</t>
  </si>
  <si>
    <t>77  DN   25</t>
  </si>
  <si>
    <t>kul.koh. přírubový PN10/16 1"</t>
  </si>
  <si>
    <t>77  DN   32</t>
  </si>
  <si>
    <t>kul.koh. přírubový PN10/16 1"1/4</t>
  </si>
  <si>
    <t>5540 5/4X1</t>
  </si>
  <si>
    <t>redukce obrácená 1"1/4x1"</t>
  </si>
  <si>
    <t>555 CR</t>
  </si>
  <si>
    <t>kul.koh. rohový pračkový 1/2"x3/4"</t>
  </si>
  <si>
    <t>5508 DN 10</t>
  </si>
  <si>
    <t>víčko-vnitřní závit 3/8"</t>
  </si>
  <si>
    <t>5508 DN 15</t>
  </si>
  <si>
    <t>víčko-vnitřní závit 1/2"</t>
  </si>
  <si>
    <t>474 DN 32</t>
  </si>
  <si>
    <t>těsnění kónické k sifonu DN 32</t>
  </si>
  <si>
    <t>67/B DN 40</t>
  </si>
  <si>
    <t>kul.koh. plnoprůt. s vypouštěním PN 16 1"1/2</t>
  </si>
  <si>
    <t>67/B DN 50</t>
  </si>
  <si>
    <t>kul.koh. plnoprůt. s vypouštěním PN 16 2"</t>
  </si>
  <si>
    <t>76</t>
  </si>
  <si>
    <t>kul.koh. mini MM PN 10/16 3/8"</t>
  </si>
  <si>
    <t>5520 DN 80</t>
  </si>
  <si>
    <t>vsuvka 3"</t>
  </si>
  <si>
    <t>78.579 CR</t>
  </si>
  <si>
    <t>dřezová stojánková bat.s otoč.ram.vysoká COX</t>
  </si>
  <si>
    <t>43402</t>
  </si>
  <si>
    <t>lis pro nerezové trubky  DN12-25</t>
  </si>
  <si>
    <t>435 53X40</t>
  </si>
  <si>
    <t>těsnění pro napojení odpadu 53x40mm</t>
  </si>
  <si>
    <t>5522 DN 15</t>
  </si>
  <si>
    <t>vsuvka chromovaná 1/2"</t>
  </si>
  <si>
    <t>Sanita-sprchový program</t>
  </si>
  <si>
    <t>Sanita-roháčky a příslušenství</t>
  </si>
  <si>
    <t>uzavírací ventil EHVFF 12x12</t>
  </si>
  <si>
    <t>XX23600</t>
  </si>
  <si>
    <t>tlumič se šestihranem BSL 1/8"</t>
  </si>
  <si>
    <t>270/8 80 CM</t>
  </si>
  <si>
    <t>XU PR12200220</t>
  </si>
  <si>
    <t>příchytka 2pp 20 šedá</t>
  </si>
  <si>
    <t>XU PR12200225</t>
  </si>
  <si>
    <t>příchytka 2pp 25 šedá</t>
  </si>
  <si>
    <t>28/B 120 MM</t>
  </si>
  <si>
    <t>plováková koule 120mm</t>
  </si>
  <si>
    <t>XX23442</t>
  </si>
  <si>
    <t>rozdělovač EPK 8</t>
  </si>
  <si>
    <t>XX23445</t>
  </si>
  <si>
    <t>XU PR12200216</t>
  </si>
  <si>
    <t>příchytka 2pp 16 šedá</t>
  </si>
  <si>
    <t>spojka křížová EPZA 10x10x10x10</t>
  </si>
  <si>
    <t>XX23434</t>
  </si>
  <si>
    <t>spojka křížová EPZA 12x12x12x12</t>
  </si>
  <si>
    <t>rozdělovač EPK 4</t>
  </si>
  <si>
    <t>XX23418</t>
  </si>
  <si>
    <t>Y-spojka vnější závit EPX 1/2"x12x12</t>
  </si>
  <si>
    <t>XX23518</t>
  </si>
  <si>
    <t>XX23419</t>
  </si>
  <si>
    <t>XX23610</t>
  </si>
  <si>
    <t>tlumič plastový PSL 1/8"</t>
  </si>
  <si>
    <t>28/B 220 MM</t>
  </si>
  <si>
    <t>plováková koule 220mm</t>
  </si>
  <si>
    <t>28/B 300 MM</t>
  </si>
  <si>
    <t>plováková koule 300mm</t>
  </si>
  <si>
    <t>XX23620</t>
  </si>
  <si>
    <t>tlumič se škrcením BESL 1/8"</t>
  </si>
  <si>
    <t>XX23621</t>
  </si>
  <si>
    <t>tlumič se škrcením BESL 1/4"</t>
  </si>
  <si>
    <t>XX23622</t>
  </si>
  <si>
    <t>tlumič se škrcením BESL 3/8"</t>
  </si>
  <si>
    <t>XX23623</t>
  </si>
  <si>
    <t>vanová nástěnná bat. 150mm bez přísluš. GEOS BEST MIX, černá matná</t>
  </si>
  <si>
    <t>GB 19495S CR</t>
  </si>
  <si>
    <t>umyvadlová stojánková bat. bez výp, nízká GEOS BEST MIX</t>
  </si>
  <si>
    <t>GB 19495S N</t>
  </si>
  <si>
    <t xml:space="preserve">umyvadlová stojánková bat. bez výp, nízká GEOS BEST MIX, černá matná </t>
  </si>
  <si>
    <t>GB 19495 CR</t>
  </si>
  <si>
    <t xml:space="preserve">umyvadlová stojánková bat. bez výp, vysoká GEOS BEST MIX </t>
  </si>
  <si>
    <t>GB 19495 N</t>
  </si>
  <si>
    <t>umyvadlová stojánková bat. bez výp, vysoká GEOS BEST MIX, černá matná</t>
  </si>
  <si>
    <t>GB 19800 CR</t>
  </si>
  <si>
    <t>sprchová nástěnná bat.150mm bez přísluš. GEOS BEST MIX</t>
  </si>
  <si>
    <t>GB 19800 N</t>
  </si>
  <si>
    <t>sprchová nástěnná bat.150mm bez přísluš. GEOS BEST MIX, černá matná</t>
  </si>
  <si>
    <t>GB 20599 CR</t>
  </si>
  <si>
    <t>vanová nástěnná bat. 150mm bez přísluš. GEOS BEST SOLID</t>
  </si>
  <si>
    <t>GB 20599 N</t>
  </si>
  <si>
    <t>vanová nástěnná bat. 150mm bez přísluš. GEOS BEST SOLID, černá matná</t>
  </si>
  <si>
    <t>GB 20495S CR</t>
  </si>
  <si>
    <t>umyvadlová stojánková bat. bez výp, nízká GEOS BEST SOLID</t>
  </si>
  <si>
    <t>GB 20495S N</t>
  </si>
  <si>
    <t>ramínko k GL9700, GL9700T 1/2"</t>
  </si>
  <si>
    <t>FL252 1/2"</t>
  </si>
  <si>
    <t>filtr na mech.nečistoty vel. 5" 1/2"</t>
  </si>
  <si>
    <t>FL252 3/4"</t>
  </si>
  <si>
    <t>filtr na mech.nečistoty vel. 5" 3/4"</t>
  </si>
  <si>
    <t>FL253P 1/2"</t>
  </si>
  <si>
    <t>filtr na mech.nečistoty vel.5" přímý 1/2"</t>
  </si>
  <si>
    <t>FS DN  40</t>
  </si>
  <si>
    <t>XX23542</t>
  </si>
  <si>
    <t>škrticí ventil rohový vstupní ESL B 1/8"x10</t>
  </si>
  <si>
    <t>XX23543</t>
  </si>
  <si>
    <t>XX23025</t>
  </si>
  <si>
    <t>T-spojka EPE 16x16x16</t>
  </si>
  <si>
    <t>XX23030</t>
  </si>
  <si>
    <t>T-spojka redukovaná EPEG 6x4x6</t>
  </si>
  <si>
    <t>XX23031</t>
  </si>
  <si>
    <t>T-spojka redukovaná EPEG 8x6x8</t>
  </si>
  <si>
    <t>XX23032</t>
  </si>
  <si>
    <t>T-spojka redukovaná EPEG 10x8x10</t>
  </si>
  <si>
    <t>spojka pro PE trubky-T 32x32x32</t>
  </si>
  <si>
    <t>TOF PUSH 96 DN 40</t>
  </si>
  <si>
    <t>spojka pro PE trubky-T 40x40x40</t>
  </si>
  <si>
    <t>TOF PUSH 96 DN 50</t>
  </si>
  <si>
    <t>EKOSYSTEM směšovací termostat s cirk. 3/4"</t>
  </si>
  <si>
    <t>R 3200 DN 25</t>
  </si>
  <si>
    <t>ECOSYSTEM směšovací termostat s cirk. 1"</t>
  </si>
  <si>
    <t>R 3300 DN 32</t>
  </si>
  <si>
    <t>ECOSYSTEM směšovací termostat s cirk. 1"1/4</t>
  </si>
  <si>
    <t>ventil pedálový nástěnný výtokový s nerez.filtrem</t>
  </si>
  <si>
    <t>IDP 250007</t>
  </si>
  <si>
    <t>GL TESNENGACO</t>
  </si>
  <si>
    <t>umyvadlová stojánková bez výpusti GEOS BEST ONE</t>
  </si>
  <si>
    <t>GB 11599 CR</t>
  </si>
  <si>
    <t>vanová nástěnná bat.bez přísluš. GEOS BEST ONE</t>
  </si>
  <si>
    <t>GB 11700 CR</t>
  </si>
  <si>
    <t>dřezová nástěnná bat.s ram.200 mm GEOS BEST ONE</t>
  </si>
  <si>
    <t>GB 11800 CR</t>
  </si>
  <si>
    <t>IVR340 DN 15</t>
  </si>
  <si>
    <t>vyvažovací ventil s napojením čidel 1/2"</t>
  </si>
  <si>
    <t>kuželka pro baterie GL</t>
  </si>
  <si>
    <t>GL L02G CR</t>
  </si>
  <si>
    <t>ovládací páka pro GL 8900, GL 8901</t>
  </si>
  <si>
    <t>TOF LINK 245 3/4X5/4</t>
  </si>
  <si>
    <t>vsuvka redukovaná 3/4"x1"1/4</t>
  </si>
  <si>
    <t>R 800/1009</t>
  </si>
  <si>
    <t>IVR340 DN 40</t>
  </si>
  <si>
    <t>vyvažovací ventil s napojením čidel 1"1/2</t>
  </si>
  <si>
    <t>IVR340 DN 50</t>
  </si>
  <si>
    <t>vyvažovací ventil s napojením čidel 2"</t>
  </si>
  <si>
    <t>hadičník chrom. s vnitřním závitem 1/2"x13</t>
  </si>
  <si>
    <t>TOF LINK 26 1/2X8</t>
  </si>
  <si>
    <t>hadičník chrom. s vnitřním závitem 1/2"x8</t>
  </si>
  <si>
    <t>PPR 542501</t>
  </si>
  <si>
    <t>přechodka plastová  s převl.maticí 25x1</t>
  </si>
  <si>
    <t>PPR 542534</t>
  </si>
  <si>
    <t>přechodka plastová  s převl.maticí 25x3/4</t>
  </si>
  <si>
    <t>sprcha pro oplachové soupravy</t>
  </si>
  <si>
    <t>zpětná klapka s kovovou vložkou PN10/25 1"1/2</t>
  </si>
  <si>
    <t>418 26 MM</t>
  </si>
  <si>
    <t>těsnění pryžové 1"1/2</t>
  </si>
  <si>
    <t>kul.koh. mezipřírubový pro plyn PN40 MOON 1"1/4 vč.štítku</t>
  </si>
  <si>
    <t>2881 G DN  40</t>
  </si>
  <si>
    <t>R 305  DN 40</t>
  </si>
  <si>
    <t>EKOSAN směšovací termostat 1"1/2</t>
  </si>
  <si>
    <t>R 306  DN 50</t>
  </si>
  <si>
    <t>bidetová stojánková bat. s 5/4 výp. GEOS BEST</t>
  </si>
  <si>
    <t>GB 7598 CR</t>
  </si>
  <si>
    <t>FA100 1/2"X16</t>
  </si>
  <si>
    <t>TOF LINK 26 1/2X13</t>
  </si>
  <si>
    <t>PPR 423212</t>
  </si>
  <si>
    <t>T kus s MS zástřikem vnější závit 32x1/2x32</t>
  </si>
  <si>
    <t>PPR 462020</t>
  </si>
  <si>
    <t>plastový ventil přímý 20x20</t>
  </si>
  <si>
    <t>GIRELLA 211</t>
  </si>
  <si>
    <t>ohýbací ruční souprava GIRELLA 6 -16 mm</t>
  </si>
  <si>
    <t>HSS DN25/30 BI</t>
  </si>
  <si>
    <t>hydrant DN25,proskl.dvířka,30m,bílý-tvarově stálá hadice</t>
  </si>
  <si>
    <t>HSS DN25/30 N</t>
  </si>
  <si>
    <t>hydrant DN25,proskl.dvířka,30m,nerezový-tvarově stálá hadice</t>
  </si>
  <si>
    <t>FA900 20X16X16</t>
  </si>
  <si>
    <t>T kus redukovaný 20x16x16</t>
  </si>
  <si>
    <t>FA900 20X16X20</t>
  </si>
  <si>
    <t>antivibrační hadice 50x40mm SM11/2x11/2 40cm</t>
  </si>
  <si>
    <t>164  50 CM</t>
  </si>
  <si>
    <t>antivibrační hadice 50x40mm SM11/2x11/2 50cm</t>
  </si>
  <si>
    <t>164  60 CM</t>
  </si>
  <si>
    <t>umyvadlová tříotvorová bat.s 5/4 výp.s keram.disky LIBERTY</t>
  </si>
  <si>
    <t>17.243 CR</t>
  </si>
  <si>
    <t>umyvadlová stojánková bat.s 5/4 výp.s keram.disky LIBERTY</t>
  </si>
  <si>
    <t>XX24201</t>
  </si>
  <si>
    <t>koleno vnější závit MPL 1/8"x4</t>
  </si>
  <si>
    <t>bidetová stojánková bat.s 5/4" výp. OVO</t>
  </si>
  <si>
    <t>2166 DN15X20</t>
  </si>
  <si>
    <t>kul.koh. rohový plnoprůt.GALAXY s vodoměr.šroub. PN 63 1/2"x3/4"</t>
  </si>
  <si>
    <t>2168 DN20X20</t>
  </si>
  <si>
    <t>kul.koh. rohový plnoprůt.GALAXY s vodoměr.šroub. PN 63 3/4"x3/4"</t>
  </si>
  <si>
    <t>113   50 CM</t>
  </si>
  <si>
    <t>kolínko napojení odpadu pračky (myčky) 1"</t>
  </si>
  <si>
    <t>1352 CR</t>
  </si>
  <si>
    <t>XU OB11002023</t>
  </si>
  <si>
    <t>objímka 1s M8 20-23 1/2</t>
  </si>
  <si>
    <t>XU NO32384450</t>
  </si>
  <si>
    <t>hadice odpadu pračky (myčky) 500cm</t>
  </si>
  <si>
    <t>1343 70-200CM</t>
  </si>
  <si>
    <t>spojka kolenová 90° 20x20</t>
  </si>
  <si>
    <t>FP 5906 26X26</t>
  </si>
  <si>
    <t>spojka kolenová 90° 26x26</t>
  </si>
  <si>
    <t>FP 5906 32X32</t>
  </si>
  <si>
    <t>spojka kolenová 90° 32x32</t>
  </si>
  <si>
    <t>FP 5908 16X16X16</t>
  </si>
  <si>
    <t>spojka - T 16x16x16</t>
  </si>
  <si>
    <t>CUP 4974.35</t>
  </si>
  <si>
    <t>čisticí kartáček 35 mm</t>
  </si>
  <si>
    <t>zátka EPP 8</t>
  </si>
  <si>
    <t>TOF PUSH 97 DN 20</t>
  </si>
  <si>
    <t>spojka pro PE trubky-T-vnitřní 20x1/2"x20</t>
  </si>
  <si>
    <t>TOF PUSH 97 DN 25</t>
  </si>
  <si>
    <t>spojka pro PE trubky-T-vnitřní 25x3/4"x25</t>
  </si>
  <si>
    <t>XX23041</t>
  </si>
  <si>
    <t>XU SR21008080</t>
  </si>
  <si>
    <t>šroub K M8x80</t>
  </si>
  <si>
    <t>R 3000 DN 15</t>
  </si>
  <si>
    <t>EKOSYSTEM směšovací termostat s cirk. 1/2"</t>
  </si>
  <si>
    <t>PPR 523201</t>
  </si>
  <si>
    <t>šroubení vnitřní 32-1</t>
  </si>
  <si>
    <t>PPR 532034</t>
  </si>
  <si>
    <t>hrdlo plastové s převlečnou matkou 20x3/4</t>
  </si>
  <si>
    <t>záslepka k aut. výpusti CLICKER chrom</t>
  </si>
  <si>
    <t>PCGS 59-UK CR</t>
  </si>
  <si>
    <t>záslepka k aut. výpusti UNIKA chrom</t>
  </si>
  <si>
    <t>PPR 475050</t>
  </si>
  <si>
    <t>kulový kohout plastový 50X50</t>
  </si>
  <si>
    <t>PCGS 59 CR</t>
  </si>
  <si>
    <t>záslepka k aut. výpusti chrom</t>
  </si>
  <si>
    <t>EKOSAN směšovací termostat 2"</t>
  </si>
  <si>
    <t>nátrubek s vnějším závitemF-MG 18x1/2</t>
  </si>
  <si>
    <t>FP 5909 26X16X20</t>
  </si>
  <si>
    <t>spojka - T redukovaná 26x16x20</t>
  </si>
  <si>
    <t>FP 5909 26X16X26</t>
  </si>
  <si>
    <t>spojka - T redukovaná 26x16x26</t>
  </si>
  <si>
    <t>FP 5909 26X20X16</t>
  </si>
  <si>
    <t>spojka - T redukovaná 26x20x16</t>
  </si>
  <si>
    <t>GB 7801 CR</t>
  </si>
  <si>
    <t>sprchová nástěnná bat.100mm bez přísluš. GEOS BEST</t>
  </si>
  <si>
    <t>spojka - T 26x26x26</t>
  </si>
  <si>
    <t>GB 8495S CR</t>
  </si>
  <si>
    <t>umyvadlová stojánková bat.malá bez výp.GEOS BEST DESIGN</t>
  </si>
  <si>
    <t>CF 5040 18</t>
  </si>
  <si>
    <t>oblouk měděný 45 F-M 18</t>
  </si>
  <si>
    <t>hydrant vestavba s tvarově stálou hadicí DN19,plná dvířka,30m,bílý</t>
  </si>
  <si>
    <t>HSV DN19/30 N</t>
  </si>
  <si>
    <t>hydrant vestavba s tvarově stálou hadicí DN19,plná dvířka,30m,nerezový</t>
  </si>
  <si>
    <t>HSV DN25/20</t>
  </si>
  <si>
    <t>490 7BAR DN15</t>
  </si>
  <si>
    <t>490 7BAR DN20</t>
  </si>
  <si>
    <t>ventil pojistný MF 3/4"x7,0 bar</t>
  </si>
  <si>
    <t>kulové kohouty</t>
  </si>
  <si>
    <t>mezipřírubové a uzavírací klapky</t>
  </si>
  <si>
    <t>BF 4243G 18X1/2</t>
  </si>
  <si>
    <t>vsuvka bronzová s vnějším závitem M-MG 18x1/2</t>
  </si>
  <si>
    <t>BPC 44 S DN80</t>
  </si>
  <si>
    <t>sítko k filtru 44 3"</t>
  </si>
  <si>
    <t>BPC 44 Z DN100</t>
  </si>
  <si>
    <t>zátka k filtru 44 DN 100</t>
  </si>
  <si>
    <t>BPC 44 Z DN15</t>
  </si>
  <si>
    <t>zátka k filtru 44 DN 15</t>
  </si>
  <si>
    <t>BPC 44 Z DN20</t>
  </si>
  <si>
    <t>zátka k filtru 44 DN 20</t>
  </si>
  <si>
    <t>FC300 16X16</t>
  </si>
  <si>
    <t>spojka-oboustranná 16x16</t>
  </si>
  <si>
    <t>FP 5906 16X16</t>
  </si>
  <si>
    <t>CF 5001 22</t>
  </si>
  <si>
    <t>koleno měděné 90 F-M 28</t>
  </si>
  <si>
    <t>CF 5092 35</t>
  </si>
  <si>
    <t>koleno měděné 90 F-M 35</t>
  </si>
  <si>
    <t>BP 8243 15X3/4</t>
  </si>
  <si>
    <t>nátrubek s vnějším závitemF-MG 15x3/4</t>
  </si>
  <si>
    <t>BP 8243 15X3/8</t>
  </si>
  <si>
    <t>nátrubek s vnějším závitemF-MG 15x3/8</t>
  </si>
  <si>
    <t>CF 5002 28</t>
  </si>
  <si>
    <t>oblouk měděný 90 F-F 28</t>
  </si>
  <si>
    <t>CF 5002 35</t>
  </si>
  <si>
    <t>oblouk měděný 90 F-F 35</t>
  </si>
  <si>
    <t>těsnění k filtrům FL 251, FL 252</t>
  </si>
  <si>
    <t>kříž 32</t>
  </si>
  <si>
    <t>PPR 201111</t>
  </si>
  <si>
    <t>nátrubek 110x110</t>
  </si>
  <si>
    <t>PPR 202020</t>
  </si>
  <si>
    <t>nátrubek 20x20</t>
  </si>
  <si>
    <t>PPR 202525</t>
  </si>
  <si>
    <t>nátrubek 25x25</t>
  </si>
  <si>
    <t>PPR 203232</t>
  </si>
  <si>
    <t>nátrubek 32x32</t>
  </si>
  <si>
    <t>PPR 192525</t>
  </si>
  <si>
    <t>kříž 25</t>
  </si>
  <si>
    <t>R 730/K CR</t>
  </si>
  <si>
    <t>krytka pro pisoáry pro trubičku 10 mm  50x34mm</t>
  </si>
  <si>
    <t>XU UM60410120</t>
  </si>
  <si>
    <t>um.upev. M10x120 přes zeď</t>
  </si>
  <si>
    <t>226 DN 40</t>
  </si>
  <si>
    <t>redukční ventil membránovýFF 1"1/2"</t>
  </si>
  <si>
    <t>226 DN 50</t>
  </si>
  <si>
    <t>redukční ventil membránovýFF 2"</t>
  </si>
  <si>
    <t>XX23230</t>
  </si>
  <si>
    <t>hadice PU 4/2,5 EU průhledná</t>
  </si>
  <si>
    <t>XX23802/TR</t>
  </si>
  <si>
    <t>hadice PU 6/4 EU průhledná</t>
  </si>
  <si>
    <t>XX23804</t>
  </si>
  <si>
    <t>hadice PU 8/5,5 EU modrá</t>
  </si>
  <si>
    <t>příchytka 1pp 20 šedá+třmen</t>
  </si>
  <si>
    <t>XX23601</t>
  </si>
  <si>
    <t>tlumič se šestihranem BSL 1/4"</t>
  </si>
  <si>
    <t>XX23602</t>
  </si>
  <si>
    <t>tlumič se šestihranem BSL 3/8"</t>
  </si>
  <si>
    <t>XX23603</t>
  </si>
  <si>
    <t>tlumič se šestihranem BSL 1/2"</t>
  </si>
  <si>
    <t>440 DN 50</t>
  </si>
  <si>
    <t>XU OB12001719</t>
  </si>
  <si>
    <t>objímka 2s M8 17-19 3/8</t>
  </si>
  <si>
    <t>PPR 011616</t>
  </si>
  <si>
    <t>trubka PN16 S3,2 16x2,2</t>
  </si>
  <si>
    <t>FL254 5" 60 MIKR</t>
  </si>
  <si>
    <t>kulový kohout plastovy s odvzd.40x40</t>
  </si>
  <si>
    <t>PPR 485050</t>
  </si>
  <si>
    <t>kulový kohout plastovy s odvzd.50x50</t>
  </si>
  <si>
    <t>0601 DN  8</t>
  </si>
  <si>
    <t>kul.koh. FF pro plyn 5 MOP páka VENUS 1/4"</t>
  </si>
  <si>
    <t>0601 DN 32</t>
  </si>
  <si>
    <t>spojka - T redukovaná 32x26x32</t>
  </si>
  <si>
    <t>FP 5912 16X1/2"X16</t>
  </si>
  <si>
    <t>spojka - T s vnitřním závitem 16x1/2"x16</t>
  </si>
  <si>
    <t>výtokové ramínko ploché pro sérii GB 20cm</t>
  </si>
  <si>
    <t>SD 7107-30L</t>
  </si>
  <si>
    <t>výtokové ramínko ploché pro sérii GB 30cm</t>
  </si>
  <si>
    <t xml:space="preserve">umyvadlová stojánková bat. bez výp, nízká GEOS BEST SOLID, černá matná </t>
  </si>
  <si>
    <t>GB 20495 CR</t>
  </si>
  <si>
    <t xml:space="preserve">umyvadlová stojánková bat. bez výp, vysoká GEOS BEST SOLID </t>
  </si>
  <si>
    <t>GB 20495 N</t>
  </si>
  <si>
    <t>umyvadlová stojánková bat. bez výp, vysoká GEOS BEST SOLID, černá matná</t>
  </si>
  <si>
    <t>GB 20800 CR</t>
  </si>
  <si>
    <t>sprchová nástěnná bat.150mm bez přísluš. GEOS BEST SOLID</t>
  </si>
  <si>
    <t>GB 20800 N</t>
  </si>
  <si>
    <t>sprchová nástěnná bat.150mm bez přísluš. GEOS BEST SOLID, černá matná</t>
  </si>
  <si>
    <t>GN 15702 B</t>
  </si>
  <si>
    <t>umyvadlová vestavěná dvoutvorová baterie GEOS STEEL</t>
  </si>
  <si>
    <t>GN 15950 B</t>
  </si>
  <si>
    <t>sprchová vestavěná  baterie s přepínačem, komplet s hlavovou a ruční sprchou GEOS STEEL</t>
  </si>
  <si>
    <t>140</t>
  </si>
  <si>
    <t>842 00/7/2</t>
  </si>
  <si>
    <t>Páková nástěnná armatura s kartuší a keramickými disky a předumývací soupravou, ovládací páka LUX DUE</t>
  </si>
  <si>
    <t>842 00/8/2</t>
  </si>
  <si>
    <t>dřezová nástěnná bat.s oplachovou soupravou s výtokem CLASSIC</t>
  </si>
  <si>
    <t>813 05</t>
  </si>
  <si>
    <t>Jednootvorová armatura s předumývací soupravou s otáčením 180°, se dvěmi speciálními zpětnými klapkami a velkým průtokem, oliva typu Z</t>
  </si>
  <si>
    <t>813 06</t>
  </si>
  <si>
    <t>Jednootvorová armatura s předumývací soupravou s otáčením 180°, výtokové otočné ramínko s perlátorem, oliva typu Z</t>
  </si>
  <si>
    <t>sifon umyvadlový flexibilní1"1/4x40/50</t>
  </si>
  <si>
    <t>76 E  DN 20</t>
  </si>
  <si>
    <t>kul.koh.přímí plnoprůt. se šroubením PN 16 3/4"</t>
  </si>
  <si>
    <t>86.691 CR</t>
  </si>
  <si>
    <t>sprchová vestavěná bat.s přepínačem OVO</t>
  </si>
  <si>
    <t>9081 1/2"X13</t>
  </si>
  <si>
    <t>kul.koh.vzorkovací pro plyn 5 MOP-přímý 1/2"x13</t>
  </si>
  <si>
    <t>5515 1X3/4</t>
  </si>
  <si>
    <t>redukce 1"x3/4"</t>
  </si>
  <si>
    <t>5515 1X3/8</t>
  </si>
  <si>
    <t>redukce 1"x3/8"</t>
  </si>
  <si>
    <t>5515 1/2X3/8</t>
  </si>
  <si>
    <t>redukce 1/2"x3/8"</t>
  </si>
  <si>
    <t>5515 1/4X1/8</t>
  </si>
  <si>
    <t>redukce 1/4"x1/8"</t>
  </si>
  <si>
    <t>5515 2X5/4</t>
  </si>
  <si>
    <t>redukce 2"x1"1/4</t>
  </si>
  <si>
    <t>IVR325 3/4X1</t>
  </si>
  <si>
    <t>teleskopické prodloužení pro radiátory 3/4"x1"</t>
  </si>
  <si>
    <t>IVR325 3/8X1/2</t>
  </si>
  <si>
    <t>teleskopické prodloužení pro radiátory 3/8"x1/2"</t>
  </si>
  <si>
    <t>vanova bat.s dlouhym ram.bez přísl.100mm GEOS BEST DESIGN</t>
  </si>
  <si>
    <t>HSVS DN25/20 N</t>
  </si>
  <si>
    <t>hydrant vestavba s tvarově stálou hadicí DN25,proskl.dvířka,20m,nerezový</t>
  </si>
  <si>
    <t>HSVS DN25/30</t>
  </si>
  <si>
    <t>hydrant vestavba s tvarově stálou hadicí DN25,proskl.dvířka,30m,červený</t>
  </si>
  <si>
    <t>HSVS DN25/30 BI</t>
  </si>
  <si>
    <t>hydrant vestavba s tvarově stálou hadicí DN25,proskl.dvířka,30m,bílý</t>
  </si>
  <si>
    <t>8568.160 CR</t>
  </si>
  <si>
    <t>vanová výpusť CLICKER HOTELLERIE chrom</t>
  </si>
  <si>
    <t>86T.111 CR</t>
  </si>
  <si>
    <t>vanová nástěnná bat.termostatická bez přísl. OVO</t>
  </si>
  <si>
    <t>86.211 CR</t>
  </si>
  <si>
    <t>umyvadlová stojánková bat. s 5/4" výp. OVO</t>
  </si>
  <si>
    <t>dřezová nástěnná bat.s připoj.trub.nízkotlak.      (0908)</t>
  </si>
  <si>
    <t>GL 9700S CR</t>
  </si>
  <si>
    <t>dřezová nástěnná bat.nízkotlak.malá</t>
  </si>
  <si>
    <t>GL 9700T CR</t>
  </si>
  <si>
    <t>kuželka průtoku pro sérii COX,COOPER,LADY,OVO</t>
  </si>
  <si>
    <t>GL 9700 CR</t>
  </si>
  <si>
    <t>dřezová nástěnná bat.nízkotlak.                            (0907)</t>
  </si>
  <si>
    <t>DG přechodka s převl.maticí 20x1/2</t>
  </si>
  <si>
    <t>DG přechodka přímá,vnější závit 40x5/4</t>
  </si>
  <si>
    <t>CF 5301 15</t>
  </si>
  <si>
    <t>víčko měděné F 15</t>
  </si>
  <si>
    <t>CF 5301 18</t>
  </si>
  <si>
    <t>víčko měděné F 18</t>
  </si>
  <si>
    <t>GMDM-I/SV 1"</t>
  </si>
  <si>
    <t>vodoměr domovní indukční, suchoběžný, stud.voda 1"</t>
  </si>
  <si>
    <t>PPR 322012</t>
  </si>
  <si>
    <t>vodov.baterie-serie GEOS LUXUS</t>
  </si>
  <si>
    <t>65.111 CR</t>
  </si>
  <si>
    <t>vanová nástěnná bat.bez přísl. GEOS LUXUS</t>
  </si>
  <si>
    <t>65.118 CR</t>
  </si>
  <si>
    <t>vanová bat.tříotvorová na hranu vany GEOS LUXUS</t>
  </si>
  <si>
    <t>65152</t>
  </si>
  <si>
    <t>bezpečnostní kohout pro plyn-rohový 1/2"x1/2"</t>
  </si>
  <si>
    <t>65.217 CR</t>
  </si>
  <si>
    <t>HSVS DN25/30 N</t>
  </si>
  <si>
    <t>GL MATKA</t>
  </si>
  <si>
    <t>převlečná matka 3/8"</t>
  </si>
  <si>
    <t>GL M01G CR</t>
  </si>
  <si>
    <t>ovládací oliva pro sérii GL</t>
  </si>
  <si>
    <t>XU PR12101020</t>
  </si>
  <si>
    <t>příchytka 1pp 20 šedá</t>
  </si>
  <si>
    <t>XU PR12101025</t>
  </si>
  <si>
    <t>příchytka 1pp 25 šedá</t>
  </si>
  <si>
    <t>XU PR12101032</t>
  </si>
  <si>
    <t>příchytka 1pp 32 šedá</t>
  </si>
  <si>
    <t>XX23820</t>
  </si>
  <si>
    <t>hadice PU spirálová  6/4x2m-EUC modrá</t>
  </si>
  <si>
    <t>XU PR12200232</t>
  </si>
  <si>
    <t>příchytka 2pp 32 šedá</t>
  </si>
  <si>
    <t>XU PR12303020</t>
  </si>
  <si>
    <t>XX23624</t>
  </si>
  <si>
    <t>XX23054</t>
  </si>
  <si>
    <t>Y-spojka EPY 12x12x12</t>
  </si>
  <si>
    <t>svěrné šroubení pro VT 3/4"x16x2</t>
  </si>
  <si>
    <t>XX23060</t>
  </si>
  <si>
    <t>Y-spojka redukovaná EPW 6x4x4</t>
  </si>
  <si>
    <t>PPR 212520</t>
  </si>
  <si>
    <t>nátrubek redukovaný 25x20</t>
  </si>
  <si>
    <t>SHPZ-V BI</t>
  </si>
  <si>
    <t>matka převlečná mosazná pro vlnovcové trubky EMIWATER 1"</t>
  </si>
  <si>
    <t>58104</t>
  </si>
  <si>
    <t>trubka vlnovcová pro vodu EMIWATER AISI 304 DN20 5 m</t>
  </si>
  <si>
    <t>477 DN 20</t>
  </si>
  <si>
    <t>441 DN 32</t>
  </si>
  <si>
    <t>kul.koh.MF plnorpůtokový PN16, 180 C, SOLAR 1"1/4</t>
  </si>
  <si>
    <t>477 DN 25</t>
  </si>
  <si>
    <t>těsnění pryžové 1"</t>
  </si>
  <si>
    <t>477 DN 32</t>
  </si>
  <si>
    <t>těsnění pryžové 1"1/4</t>
  </si>
  <si>
    <t>477 DN 40</t>
  </si>
  <si>
    <t>CP 9001 28</t>
  </si>
  <si>
    <t>oblouk měděný 90 MF 28</t>
  </si>
  <si>
    <t>CP 9240 22X15</t>
  </si>
  <si>
    <t>nátrubek měděný redukovany F-F 22x15</t>
  </si>
  <si>
    <t>GS 5599 CR</t>
  </si>
  <si>
    <t>vanová nástěnná bat. 150mm bez přísluš. GEOS</t>
  </si>
  <si>
    <t>FS DN 125</t>
  </si>
  <si>
    <t>pryžový kompenzátor přírubový PN10/16 5"</t>
  </si>
  <si>
    <t>FS DN 150</t>
  </si>
  <si>
    <t>pryžový kompenzátor přírubový PN10/16 6"</t>
  </si>
  <si>
    <t>A 2839/2</t>
  </si>
  <si>
    <t>FA400 1/2"X20</t>
  </si>
  <si>
    <t>koleno s vnitřním závitem 1/2"x20</t>
  </si>
  <si>
    <t>GB 7550 CR</t>
  </si>
  <si>
    <t>kartuš termostatická pro ECOSAN, ECOSYSTEM DN 40</t>
  </si>
  <si>
    <t>A 102/55</t>
  </si>
  <si>
    <t>Y-spojka vnější závit EPX 1/8"x10x10</t>
  </si>
  <si>
    <t>0805 DN 32</t>
  </si>
  <si>
    <t>0805 DN 40</t>
  </si>
  <si>
    <t>0805 DN 50</t>
  </si>
  <si>
    <t>kul.koh. MF plnoprůtokový PN 40 páka ASTER ACS 2"</t>
  </si>
  <si>
    <t>0805 DN 8</t>
  </si>
  <si>
    <t>XX23546</t>
  </si>
  <si>
    <t>škrticí ventil rohový vstupní ESL B 1/4"x12</t>
  </si>
  <si>
    <t>XX23547</t>
  </si>
  <si>
    <t>škrticí ventil rohový vstupní ESL B 3/8"x12</t>
  </si>
  <si>
    <t>škrticí ventil rohový vstupní ESL B 3/8"x10</t>
  </si>
  <si>
    <t>XX23416</t>
  </si>
  <si>
    <t>Y-spojka vnější závit EPX 1/4"x12x12</t>
  </si>
  <si>
    <t>XX23417</t>
  </si>
  <si>
    <t>400/N CR</t>
  </si>
  <si>
    <t>automatická vanová výpusť s napouštěním chrom</t>
  </si>
  <si>
    <t>5140 DN 50</t>
  </si>
  <si>
    <t>šroubení topenářské-přímé 2"</t>
  </si>
  <si>
    <t>3226 DN 15</t>
  </si>
  <si>
    <t>tříicestné rohové připojení 1/2"</t>
  </si>
  <si>
    <t>3226 DN 20</t>
  </si>
  <si>
    <t>tříicestné rohové připojení 3/4"</t>
  </si>
  <si>
    <t>381 DN 25</t>
  </si>
  <si>
    <t>kul.koh.se šroub.a zpět.klap.k čerpadlům PN 10 1"x1"1/2</t>
  </si>
  <si>
    <t>400 CR</t>
  </si>
  <si>
    <t>automatická vanová výpusť celokovová chrom</t>
  </si>
  <si>
    <t>3320 CR</t>
  </si>
  <si>
    <t>držák sprchový kloubový celokovový</t>
  </si>
  <si>
    <t>501 1/2 CR</t>
  </si>
  <si>
    <t>růžice krycí 1/2"</t>
  </si>
  <si>
    <t>antivibrační hadice 26x19mm SM 3/4x3/4 100cm s kolenem</t>
  </si>
  <si>
    <t>165  40 CM</t>
  </si>
  <si>
    <t>antivibrační hadice 26x19mm SM 3/4x3/4 40cm s kolenem</t>
  </si>
  <si>
    <t>XX24202</t>
  </si>
  <si>
    <t>koleno vnější závit MPL 1/4"x4</t>
  </si>
  <si>
    <t>XX24203</t>
  </si>
  <si>
    <t>koleno vnější závit MPL 1/8"x6</t>
  </si>
  <si>
    <t>115   20 CM</t>
  </si>
  <si>
    <t>nerezová hadice 18x13mm MM 3/4x3/4 20cm</t>
  </si>
  <si>
    <t>115   30 CM</t>
  </si>
  <si>
    <t>1073 DN 15</t>
  </si>
  <si>
    <t>kul.koh.roh.ŠŠ pro plyn 5 MOP motýl VENUS 1/2"</t>
  </si>
  <si>
    <t>3036 DN 10</t>
  </si>
  <si>
    <t>2162 DN15X20</t>
  </si>
  <si>
    <t>kul.koh. plnoprůt.s vodoměr.šroub. PN 63 GALAXY 1/2"x3/4"</t>
  </si>
  <si>
    <t>nerezová hadice 18x13mm SM 3/4x1/2 20cm</t>
  </si>
  <si>
    <t>113   30 CM</t>
  </si>
  <si>
    <t>nerezová hadice 18x13mm SM 3/4x1/2 30cm</t>
  </si>
  <si>
    <t>113   40 CM</t>
  </si>
  <si>
    <t>nerezová hadice 18x13mm SM 3/4x1/2 40cm</t>
  </si>
  <si>
    <t>nerezová hadice 18x13mm SM 3/4x3/4 50cm</t>
  </si>
  <si>
    <t>114   80 CM</t>
  </si>
  <si>
    <t>3036 DN 15</t>
  </si>
  <si>
    <t>spojka závitová 1/2"</t>
  </si>
  <si>
    <t>3036 DN 20</t>
  </si>
  <si>
    <t>spojka závitová 3/4"</t>
  </si>
  <si>
    <t>3036 DN 25</t>
  </si>
  <si>
    <t>spojka závitová 1"</t>
  </si>
  <si>
    <t>130 E DN 15</t>
  </si>
  <si>
    <t>zpětná klapka do vodorovné polohy 1/2"</t>
  </si>
  <si>
    <t>kul.koh.roh.FF pro plyn 5 MOP motýl s převl.matkou VENUS 1/2"x3/4"</t>
  </si>
  <si>
    <t>1079 DN 15</t>
  </si>
  <si>
    <t>XU PR12303050</t>
  </si>
  <si>
    <t>příchytka 1pp 50 šedá+třmen</t>
  </si>
  <si>
    <t>15 SM/B DN 40</t>
  </si>
  <si>
    <t>rozdělovač redukovaný EPKG 6-4</t>
  </si>
  <si>
    <t>XX23446</t>
  </si>
  <si>
    <t>rozdělovač redukovaný EPKG 8-6</t>
  </si>
  <si>
    <t>MP-460</t>
  </si>
  <si>
    <t>FC300 20X20</t>
  </si>
  <si>
    <t>spojka-oboustranná 20x20</t>
  </si>
  <si>
    <t>FC400 16X16</t>
  </si>
  <si>
    <t>kolenová spojka 90 16x16</t>
  </si>
  <si>
    <t>CF 5130R 22X15X22</t>
  </si>
  <si>
    <t>T kus měděný redukovaný F-F-F 22x15x22</t>
  </si>
  <si>
    <t>CF 5240 22X18</t>
  </si>
  <si>
    <t>FE900 1/2"X16</t>
  </si>
  <si>
    <t>nástěnka 1/2"x16</t>
  </si>
  <si>
    <t>FE900 1/2"X20</t>
  </si>
  <si>
    <t>nástěnka 1/2"x20</t>
  </si>
  <si>
    <t>KV 325 C</t>
  </si>
  <si>
    <t>podlahová vpusť nerezová DN 50, výška 55 mm</t>
  </si>
  <si>
    <t>MCH 320 P</t>
  </si>
  <si>
    <t>ovládací páka pro sérii COX</t>
  </si>
  <si>
    <t>AZP AFO 02-II</t>
  </si>
  <si>
    <t>GU 4120 CR</t>
  </si>
  <si>
    <t>dřezová stojánková bat.s vertikál.ram. GEOS UNIVERSAL</t>
  </si>
  <si>
    <t>vodoměr domovní indukční, suchoběžný, tepl.voda 3/4"</t>
  </si>
  <si>
    <t>pryžový kompenzátor závitový PN16 1"1/2</t>
  </si>
</sst>
</file>

<file path=xl/styles.xml><?xml version="1.0" encoding="utf-8"?>
<styleSheet xmlns="http://schemas.openxmlformats.org/spreadsheetml/2006/main">
  <fonts count="39">
    <font>
      <sz val="10"/>
      <name val="MS Sans Serif"/>
      <charset val="238"/>
    </font>
    <font>
      <sz val="8"/>
      <name val="MS Sans Serif"/>
      <charset val="238"/>
    </font>
    <font>
      <b/>
      <sz val="8"/>
      <name val="MS Sans Serif"/>
      <family val="2"/>
      <charset val="238"/>
    </font>
    <font>
      <sz val="8"/>
      <name val="Arial Black"/>
      <family val="2"/>
      <charset val="238"/>
    </font>
    <font>
      <sz val="8"/>
      <color indexed="10"/>
      <name val="Arial Black"/>
      <family val="2"/>
      <charset val="238"/>
    </font>
    <font>
      <b/>
      <sz val="8"/>
      <name val="MS Sans Serif"/>
      <charset val="238"/>
    </font>
    <font>
      <sz val="8"/>
      <name val="MS Sans Serif"/>
      <family val="2"/>
      <charset val="238"/>
    </font>
    <font>
      <sz val="20"/>
      <name val="Arial Black"/>
      <family val="2"/>
      <charset val="238"/>
    </font>
    <font>
      <sz val="8"/>
      <name val="Arial"/>
      <family val="2"/>
      <charset val="238"/>
    </font>
    <font>
      <sz val="8"/>
      <color indexed="12"/>
      <name val="Arial Black"/>
      <family val="2"/>
      <charset val="238"/>
    </font>
    <font>
      <sz val="8"/>
      <color indexed="12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 Black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5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10"/>
      <name val="Arial Black"/>
      <family val="2"/>
      <charset val="238"/>
    </font>
    <font>
      <sz val="20"/>
      <color indexed="10"/>
      <name val="Arial Black"/>
      <family val="2"/>
      <charset val="238"/>
    </font>
    <font>
      <sz val="12"/>
      <color indexed="10"/>
      <name val="Arial Black"/>
      <family val="2"/>
      <charset val="238"/>
    </font>
    <font>
      <sz val="16"/>
      <name val="Arial Black"/>
      <family val="2"/>
      <charset val="238"/>
    </font>
    <font>
      <sz val="8"/>
      <color indexed="9"/>
      <name val="Arial Black"/>
      <family val="2"/>
      <charset val="238"/>
    </font>
    <font>
      <sz val="9"/>
      <color indexed="12"/>
      <name val="Arial Black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charset val="238"/>
    </font>
    <font>
      <sz val="9"/>
      <color indexed="9"/>
      <name val="Arial Black"/>
      <family val="2"/>
      <charset val="238"/>
    </font>
    <font>
      <sz val="9"/>
      <name val="Arial Black"/>
      <family val="2"/>
      <charset val="238"/>
    </font>
    <font>
      <b/>
      <sz val="9"/>
      <color indexed="10"/>
      <name val="Arial"/>
      <family val="2"/>
      <charset val="238"/>
    </font>
    <font>
      <b/>
      <sz val="12"/>
      <color indexed="10"/>
      <name val="Arial Black"/>
      <family val="2"/>
      <charset val="238"/>
    </font>
    <font>
      <sz val="8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"/>
      <charset val="238"/>
    </font>
    <font>
      <sz val="10"/>
      <color indexed="10"/>
      <name val="Arial"/>
      <family val="2"/>
    </font>
    <font>
      <b/>
      <sz val="11"/>
      <color indexed="10"/>
      <name val="Arial"/>
      <family val="2"/>
    </font>
    <font>
      <b/>
      <sz val="10"/>
      <name val="Arial"/>
      <family val="2"/>
    </font>
    <font>
      <sz val="9"/>
      <color indexed="10"/>
      <name val="Arial Black"/>
      <family val="2"/>
    </font>
    <font>
      <sz val="9"/>
      <color indexed="8"/>
      <name val="Arial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121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quotePrefix="1" applyNumberFormat="1" applyFont="1" applyFill="1" applyAlignment="1">
      <alignment vertical="center"/>
    </xf>
    <xf numFmtId="0" fontId="8" fillId="5" borderId="0" xfId="0" applyNumberFormat="1" applyFont="1" applyFill="1" applyAlignment="1">
      <alignment horizontal="center" vertical="center"/>
    </xf>
    <xf numFmtId="4" fontId="16" fillId="0" borderId="0" xfId="0" applyNumberFormat="1" applyFont="1" applyFill="1" applyAlignment="1">
      <alignment horizontal="right" vertical="center" indent="1"/>
    </xf>
    <xf numFmtId="4" fontId="12" fillId="0" borderId="0" xfId="0" applyNumberFormat="1" applyFont="1" applyFill="1" applyAlignment="1">
      <alignment horizontal="right" vertical="center" inden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left" vertical="center" indent="4"/>
    </xf>
    <xf numFmtId="0" fontId="8" fillId="0" borderId="2" xfId="0" applyFont="1" applyBorder="1" applyAlignment="1">
      <alignment horizontal="left" vertical="center" indent="1"/>
    </xf>
    <xf numFmtId="0" fontId="12" fillId="5" borderId="0" xfId="0" applyFont="1" applyFill="1" applyAlignment="1">
      <alignment horizontal="left" vertical="center" indent="4"/>
    </xf>
    <xf numFmtId="0" fontId="8" fillId="6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25" fillId="0" borderId="0" xfId="0" quotePrefix="1" applyNumberFormat="1" applyFont="1" applyFill="1" applyAlignment="1">
      <alignment vertical="center"/>
    </xf>
    <xf numFmtId="0" fontId="25" fillId="0" borderId="0" xfId="0" quotePrefix="1" applyNumberFormat="1" applyFont="1" applyFill="1" applyAlignment="1">
      <alignment horizontal="left" vertical="center"/>
    </xf>
    <xf numFmtId="0" fontId="17" fillId="0" borderId="2" xfId="0" applyFont="1" applyFill="1" applyBorder="1" applyAlignment="1">
      <alignment horizontal="center" vertical="center" wrapText="1"/>
    </xf>
    <xf numFmtId="0" fontId="27" fillId="8" borderId="0" xfId="0" applyFont="1" applyFill="1" applyAlignment="1">
      <alignment horizontal="center" vertical="center"/>
    </xf>
    <xf numFmtId="0" fontId="27" fillId="8" borderId="0" xfId="0" quotePrefix="1" applyNumberFormat="1" applyFont="1" applyFill="1" applyAlignment="1">
      <alignment horizontal="center" vertical="center"/>
    </xf>
    <xf numFmtId="0" fontId="27" fillId="9" borderId="0" xfId="0" quotePrefix="1" applyNumberFormat="1" applyFont="1" applyFill="1" applyAlignment="1">
      <alignment horizontal="center" vertical="center"/>
    </xf>
    <xf numFmtId="0" fontId="27" fillId="10" borderId="0" xfId="0" quotePrefix="1" applyNumberFormat="1" applyFont="1" applyFill="1" applyAlignment="1">
      <alignment horizontal="center" vertical="center"/>
    </xf>
    <xf numFmtId="0" fontId="27" fillId="2" borderId="0" xfId="0" quotePrefix="1" applyNumberFormat="1" applyFont="1" applyFill="1" applyAlignment="1">
      <alignment horizontal="center" vertical="center"/>
    </xf>
    <xf numFmtId="0" fontId="27" fillId="5" borderId="0" xfId="0" quotePrefix="1" applyNumberFormat="1" applyFont="1" applyFill="1" applyAlignment="1">
      <alignment horizontal="center" vertical="center"/>
    </xf>
    <xf numFmtId="0" fontId="27" fillId="3" borderId="0" xfId="0" quotePrefix="1" applyNumberFormat="1" applyFont="1" applyFill="1" applyAlignment="1">
      <alignment horizontal="center" vertical="center"/>
    </xf>
    <xf numFmtId="0" fontId="27" fillId="11" borderId="0" xfId="0" quotePrefix="1" applyNumberFormat="1" applyFont="1" applyFill="1" applyAlignment="1">
      <alignment horizontal="center" vertical="center"/>
    </xf>
    <xf numFmtId="0" fontId="27" fillId="12" borderId="0" xfId="0" quotePrefix="1" applyNumberFormat="1" applyFont="1" applyFill="1" applyAlignment="1">
      <alignment horizontal="center" vertical="center"/>
    </xf>
    <xf numFmtId="0" fontId="27" fillId="13" borderId="0" xfId="0" quotePrefix="1" applyNumberFormat="1" applyFont="1" applyFill="1" applyAlignment="1">
      <alignment horizontal="center" vertical="center"/>
    </xf>
    <xf numFmtId="0" fontId="27" fillId="14" borderId="0" xfId="0" quotePrefix="1" applyNumberFormat="1" applyFont="1" applyFill="1" applyAlignment="1">
      <alignment horizontal="center" vertical="center"/>
    </xf>
    <xf numFmtId="0" fontId="27" fillId="15" borderId="0" xfId="0" quotePrefix="1" applyNumberFormat="1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16" borderId="0" xfId="0" quotePrefix="1" applyNumberFormat="1" applyFont="1" applyFill="1" applyAlignment="1">
      <alignment horizontal="center" vertical="center"/>
    </xf>
    <xf numFmtId="0" fontId="28" fillId="17" borderId="0" xfId="0" quotePrefix="1" applyNumberFormat="1" applyFont="1" applyFill="1" applyAlignment="1">
      <alignment horizontal="center" vertical="center"/>
    </xf>
    <xf numFmtId="9" fontId="29" fillId="0" borderId="0" xfId="0" applyNumberFormat="1" applyFont="1" applyFill="1" applyAlignment="1">
      <alignment horizontal="center" vertical="center"/>
    </xf>
    <xf numFmtId="9" fontId="29" fillId="0" borderId="0" xfId="0" applyNumberFormat="1" applyFont="1" applyAlignment="1">
      <alignment horizontal="center" vertical="center"/>
    </xf>
    <xf numFmtId="9" fontId="30" fillId="16" borderId="3" xfId="0" applyNumberFormat="1" applyFont="1" applyFill="1" applyBorder="1" applyAlignment="1">
      <alignment horizontal="center" vertical="center" textRotation="90" wrapText="1"/>
    </xf>
    <xf numFmtId="9" fontId="29" fillId="16" borderId="4" xfId="0" applyNumberFormat="1" applyFont="1" applyFill="1" applyBorder="1" applyAlignment="1">
      <alignment horizontal="right" vertical="center"/>
    </xf>
    <xf numFmtId="0" fontId="31" fillId="0" borderId="0" xfId="0" quotePrefix="1" applyNumberFormat="1" applyFont="1" applyAlignment="1">
      <alignment vertical="center"/>
    </xf>
    <xf numFmtId="0" fontId="18" fillId="16" borderId="0" xfId="0" applyFont="1" applyFill="1" applyBorder="1" applyAlignment="1">
      <alignment horizontal="right" vertical="center" indent="2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/>
    </xf>
    <xf numFmtId="9" fontId="18" fillId="0" borderId="5" xfId="0" applyNumberFormat="1" applyFont="1" applyFill="1" applyBorder="1" applyAlignment="1">
      <alignment horizontal="center" vertical="center" textRotation="90" wrapText="1"/>
    </xf>
    <xf numFmtId="9" fontId="29" fillId="0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4" fontId="32" fillId="16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9" fontId="16" fillId="0" borderId="6" xfId="0" applyNumberFormat="1" applyFont="1" applyFill="1" applyBorder="1" applyAlignment="1">
      <alignment horizontal="center" vertical="center" textRotation="90" wrapText="1"/>
    </xf>
    <xf numFmtId="9" fontId="16" fillId="0" borderId="7" xfId="0" applyNumberFormat="1" applyFont="1" applyFill="1" applyBorder="1" applyAlignment="1">
      <alignment horizontal="center" vertical="center" textRotation="90" wrapText="1"/>
    </xf>
    <xf numFmtId="9" fontId="16" fillId="0" borderId="2" xfId="0" applyNumberFormat="1" applyFont="1" applyFill="1" applyBorder="1" applyAlignment="1">
      <alignment horizontal="center" vertical="center" textRotation="90" wrapText="1"/>
    </xf>
    <xf numFmtId="4" fontId="34" fillId="0" borderId="7" xfId="0" applyNumberFormat="1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36" fillId="0" borderId="6" xfId="0" applyFont="1" applyBorder="1" applyAlignment="1">
      <alignment horizontal="left" vertical="center" indent="3"/>
    </xf>
    <xf numFmtId="0" fontId="36" fillId="0" borderId="5" xfId="0" applyFont="1" applyBorder="1" applyAlignment="1">
      <alignment horizontal="left" vertical="center" indent="3"/>
    </xf>
    <xf numFmtId="9" fontId="9" fillId="6" borderId="0" xfId="0" applyNumberFormat="1" applyFont="1" applyFill="1" applyAlignment="1" applyProtection="1">
      <alignment horizontal="center" vertical="center"/>
      <protection locked="0"/>
    </xf>
    <xf numFmtId="9" fontId="4" fillId="5" borderId="0" xfId="0" applyNumberFormat="1" applyFont="1" applyFill="1" applyAlignment="1" applyProtection="1">
      <alignment horizontal="center" vertical="center"/>
      <protection locked="0"/>
    </xf>
    <xf numFmtId="4" fontId="37" fillId="0" borderId="0" xfId="0" applyNumberFormat="1" applyFont="1" applyFill="1" applyAlignment="1">
      <alignment horizontal="right" vertical="center" indent="1"/>
    </xf>
    <xf numFmtId="4" fontId="12" fillId="0" borderId="0" xfId="0" quotePrefix="1" applyNumberFormat="1" applyFont="1" applyFill="1" applyAlignment="1">
      <alignment horizontal="right" vertical="center" inden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quotePrefix="1" applyNumberFormat="1" applyFont="1" applyFill="1" applyAlignment="1">
      <alignment horizontal="center" vertical="center"/>
    </xf>
    <xf numFmtId="0" fontId="3" fillId="0" borderId="0" xfId="0" quotePrefix="1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3" borderId="0" xfId="0" quotePrefix="1" applyNumberFormat="1" applyFont="1" applyFill="1" applyAlignment="1">
      <alignment vertical="center"/>
    </xf>
    <xf numFmtId="0" fontId="8" fillId="0" borderId="0" xfId="0" quotePrefix="1" applyNumberFormat="1" applyFont="1" applyFill="1" applyAlignment="1">
      <alignment vertical="center" wrapText="1"/>
    </xf>
    <xf numFmtId="9" fontId="17" fillId="12" borderId="0" xfId="0" applyNumberFormat="1" applyFont="1" applyFill="1" applyAlignment="1">
      <alignment horizontal="center" vertical="center"/>
    </xf>
    <xf numFmtId="0" fontId="23" fillId="0" borderId="0" xfId="0" quotePrefix="1" applyNumberFormat="1" applyFont="1" applyFill="1" applyAlignment="1">
      <alignment vertical="center"/>
    </xf>
    <xf numFmtId="1" fontId="38" fillId="0" borderId="0" xfId="1" applyNumberFormat="1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" fontId="38" fillId="0" borderId="0" xfId="1" quotePrefix="1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19" fillId="0" borderId="8" xfId="0" applyNumberFormat="1" applyFont="1" applyFill="1" applyBorder="1" applyAlignment="1">
      <alignment horizontal="center" vertical="center"/>
    </xf>
    <xf numFmtId="4" fontId="19" fillId="0" borderId="6" xfId="0" applyNumberFormat="1" applyFont="1" applyFill="1" applyBorder="1" applyAlignment="1">
      <alignment horizontal="center" vertical="center"/>
    </xf>
    <xf numFmtId="0" fontId="18" fillId="16" borderId="9" xfId="0" applyFont="1" applyFill="1" applyBorder="1" applyAlignment="1">
      <alignment horizontal="right" vertical="center" indent="2"/>
    </xf>
    <xf numFmtId="0" fontId="18" fillId="16" borderId="0" xfId="0" applyFont="1" applyFill="1" applyBorder="1" applyAlignment="1">
      <alignment horizontal="right" vertical="center" indent="2"/>
    </xf>
    <xf numFmtId="0" fontId="35" fillId="12" borderId="7" xfId="0" applyFont="1" applyFill="1" applyBorder="1" applyAlignment="1">
      <alignment horizontal="center" vertical="center"/>
    </xf>
    <xf numFmtId="0" fontId="35" fillId="12" borderId="6" xfId="0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35" fillId="12" borderId="1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3" fillId="16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7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6" fillId="0" borderId="6" xfId="0" applyFont="1" applyFill="1" applyBorder="1" applyAlignment="1">
      <alignment horizontal="left" vertical="center" indent="3"/>
    </xf>
    <xf numFmtId="0" fontId="36" fillId="0" borderId="6" xfId="0" applyFont="1" applyBorder="1" applyAlignment="1">
      <alignment horizontal="left" vertical="center" indent="3"/>
    </xf>
    <xf numFmtId="0" fontId="36" fillId="0" borderId="1" xfId="0" applyFont="1" applyBorder="1" applyAlignment="1">
      <alignment horizontal="left" vertical="center" indent="3"/>
    </xf>
    <xf numFmtId="0" fontId="36" fillId="0" borderId="5" xfId="0" applyFont="1" applyBorder="1" applyAlignment="1">
      <alignment horizontal="left" vertical="center" indent="3"/>
    </xf>
    <xf numFmtId="0" fontId="3" fillId="5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6" fillId="0" borderId="0" xfId="0" applyFont="1" applyBorder="1" applyAlignment="1">
      <alignment horizontal="left" vertical="center" indent="3"/>
    </xf>
  </cellXfs>
  <cellStyles count="2">
    <cellStyle name="normální" xfId="0" builtinId="0"/>
    <cellStyle name="normální_List1" xfId="1"/>
  </cellStyles>
  <dxfs count="3">
    <dxf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45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104775</xdr:rowOff>
    </xdr:from>
    <xdr:to>
      <xdr:col>3</xdr:col>
      <xdr:colOff>638175</xdr:colOff>
      <xdr:row>0</xdr:row>
      <xdr:rowOff>457200</xdr:rowOff>
    </xdr:to>
    <xdr:pic>
      <xdr:nvPicPr>
        <xdr:cNvPr id="1033" name="Picture 9" descr="logogeos_uprava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104775"/>
          <a:ext cx="1276350" cy="352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13"/>
  <sheetViews>
    <sheetView tabSelected="1" zoomScale="90" workbookViewId="0">
      <pane ySplit="6" topLeftCell="A7" activePane="bottomLeft" state="frozenSplit"/>
      <selection pane="bottomLeft" sqref="A1:N1"/>
    </sheetView>
  </sheetViews>
  <sheetFormatPr defaultRowHeight="14.25"/>
  <cols>
    <col min="1" max="1" width="4.5703125" style="15" customWidth="1"/>
    <col min="2" max="2" width="3.7109375" style="43" customWidth="1"/>
    <col min="3" max="3" width="4.7109375" style="82" customWidth="1"/>
    <col min="4" max="4" width="21" style="11" bestFit="1" customWidth="1"/>
    <col min="5" max="5" width="53.7109375" style="12" customWidth="1"/>
    <col min="6" max="6" width="14.42578125" style="89" customWidth="1"/>
    <col min="7" max="7" width="8.5703125" style="13" customWidth="1"/>
    <col min="8" max="8" width="12.28515625" style="14" customWidth="1"/>
    <col min="9" max="9" width="9.85546875" style="14" customWidth="1"/>
    <col min="10" max="12" width="5.7109375" style="47" customWidth="1"/>
    <col min="13" max="13" width="12.28515625" style="14" customWidth="1"/>
    <col min="14" max="14" width="11" style="10" bestFit="1" customWidth="1"/>
    <col min="15" max="16384" width="9.140625" style="10"/>
  </cols>
  <sheetData>
    <row r="1" spans="1:14" ht="45" customHeight="1">
      <c r="A1" s="92" t="s">
        <v>5943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24.95" customHeight="1">
      <c r="A2" s="93" t="s">
        <v>5944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24.95" customHeight="1" thickBot="1">
      <c r="A3" s="98" t="s">
        <v>4365</v>
      </c>
      <c r="B3" s="99"/>
      <c r="C3" s="99"/>
      <c r="D3" s="99"/>
      <c r="E3" s="99"/>
      <c r="F3" s="99"/>
      <c r="G3" s="99"/>
      <c r="H3" s="99"/>
      <c r="I3" s="99"/>
      <c r="J3" s="99"/>
      <c r="K3" s="100"/>
      <c r="L3" s="100"/>
      <c r="M3" s="99"/>
      <c r="N3" s="101"/>
    </row>
    <row r="4" spans="1:14" s="9" customFormat="1" ht="30" customHeight="1" thickTop="1" thickBot="1">
      <c r="A4" s="96" t="s">
        <v>3712</v>
      </c>
      <c r="B4" s="97"/>
      <c r="C4" s="97"/>
      <c r="D4" s="97"/>
      <c r="E4" s="97"/>
      <c r="F4" s="97"/>
      <c r="G4" s="97"/>
      <c r="H4" s="97"/>
      <c r="I4" s="51"/>
      <c r="J4" s="49" t="s">
        <v>4636</v>
      </c>
      <c r="K4" s="48"/>
      <c r="L4" s="48"/>
      <c r="M4" s="94"/>
      <c r="N4" s="95"/>
    </row>
    <row r="5" spans="1:14" s="9" customFormat="1" ht="57" customHeight="1" thickTop="1" thickBot="1">
      <c r="A5" s="20" t="s">
        <v>4633</v>
      </c>
      <c r="B5" s="20" t="s">
        <v>4634</v>
      </c>
      <c r="C5" s="77"/>
      <c r="D5" s="21" t="s">
        <v>4635</v>
      </c>
      <c r="E5" s="21" t="s">
        <v>4032</v>
      </c>
      <c r="F5" s="30" t="s">
        <v>3003</v>
      </c>
      <c r="G5" s="30" t="s">
        <v>2725</v>
      </c>
      <c r="H5" s="65" t="s">
        <v>749</v>
      </c>
      <c r="I5" s="59">
        <v>24.5</v>
      </c>
      <c r="J5" s="62" t="s">
        <v>321</v>
      </c>
      <c r="K5" s="63" t="s">
        <v>1243</v>
      </c>
      <c r="L5" s="64" t="s">
        <v>1244</v>
      </c>
      <c r="M5" s="61" t="s">
        <v>4363</v>
      </c>
      <c r="N5" s="61" t="s">
        <v>4364</v>
      </c>
    </row>
    <row r="6" spans="1:14" s="9" customFormat="1" ht="15" customHeight="1" thickTop="1">
      <c r="A6" s="52"/>
      <c r="B6" s="52"/>
      <c r="C6" s="78"/>
      <c r="D6" s="53"/>
      <c r="E6" s="53"/>
      <c r="F6" s="54"/>
      <c r="G6" s="54"/>
      <c r="H6" s="55" t="s">
        <v>4482</v>
      </c>
      <c r="I6" s="60" t="s">
        <v>4483</v>
      </c>
      <c r="J6" s="56"/>
      <c r="K6" s="56"/>
      <c r="L6" s="56"/>
      <c r="M6" s="55" t="s">
        <v>4482</v>
      </c>
      <c r="N6" s="60" t="s">
        <v>4483</v>
      </c>
    </row>
    <row r="7" spans="1:14" ht="15" customHeight="1">
      <c r="A7" s="15">
        <v>1</v>
      </c>
      <c r="B7" s="31">
        <v>1</v>
      </c>
      <c r="C7" s="79"/>
      <c r="D7" s="28" t="s">
        <v>6076</v>
      </c>
      <c r="E7" s="16" t="s">
        <v>6077</v>
      </c>
      <c r="F7" s="87">
        <v>8592223306639</v>
      </c>
      <c r="G7" s="17" t="s">
        <v>463</v>
      </c>
      <c r="H7" s="76">
        <v>89.4</v>
      </c>
      <c r="I7" s="18">
        <f t="shared" ref="I7:I70" si="0">H7/$I$5</f>
        <v>3.6489795918367349</v>
      </c>
      <c r="J7" s="57">
        <f>'Skupinové slevy'!$C$71</f>
        <v>0</v>
      </c>
      <c r="K7" s="57">
        <f t="shared" ref="K7:K70" si="1">IF($K$4="X",0.04,0)</f>
        <v>0</v>
      </c>
      <c r="L7" s="57">
        <f t="shared" ref="L7:L70" si="2">IF($L$4="X",0.02,0)</f>
        <v>0</v>
      </c>
      <c r="M7" s="19">
        <f t="shared" ref="M7:M70" si="3">H7*(1-$J7)*(1-$K7)*(1-$L7)</f>
        <v>89.4</v>
      </c>
      <c r="N7" s="19">
        <f t="shared" ref="N7:N70" si="4">I7*(1-$J7)*(1-$K7)*(1-$L7)</f>
        <v>3.6489795918367349</v>
      </c>
    </row>
    <row r="8" spans="1:14" ht="15" customHeight="1">
      <c r="A8" s="15">
        <v>2</v>
      </c>
      <c r="B8" s="32">
        <v>1</v>
      </c>
      <c r="C8" s="80"/>
      <c r="D8" s="28" t="s">
        <v>1840</v>
      </c>
      <c r="E8" s="16" t="s">
        <v>1292</v>
      </c>
      <c r="F8" s="87">
        <v>8592223306646</v>
      </c>
      <c r="G8" s="17" t="s">
        <v>463</v>
      </c>
      <c r="H8" s="76">
        <v>116.4</v>
      </c>
      <c r="I8" s="18">
        <f t="shared" si="0"/>
        <v>4.7510204081632654</v>
      </c>
      <c r="J8" s="46">
        <f>'Skupinové slevy'!$C$71</f>
        <v>0</v>
      </c>
      <c r="K8" s="46">
        <f t="shared" si="1"/>
        <v>0</v>
      </c>
      <c r="L8" s="46">
        <f t="shared" si="2"/>
        <v>0</v>
      </c>
      <c r="M8" s="19">
        <f t="shared" si="3"/>
        <v>116.4</v>
      </c>
      <c r="N8" s="19">
        <f t="shared" si="4"/>
        <v>4.7510204081632654</v>
      </c>
    </row>
    <row r="9" spans="1:14" ht="15" customHeight="1">
      <c r="A9" s="15">
        <v>3</v>
      </c>
      <c r="B9" s="32">
        <v>1</v>
      </c>
      <c r="C9" s="80"/>
      <c r="D9" s="28" t="s">
        <v>4332</v>
      </c>
      <c r="E9" s="16" t="s">
        <v>4397</v>
      </c>
      <c r="F9" s="87">
        <v>8592223306653</v>
      </c>
      <c r="G9" s="17" t="s">
        <v>463</v>
      </c>
      <c r="H9" s="76">
        <v>164</v>
      </c>
      <c r="I9" s="18">
        <f t="shared" si="0"/>
        <v>6.6938775510204085</v>
      </c>
      <c r="J9" s="46">
        <f>'Skupinové slevy'!$C$71</f>
        <v>0</v>
      </c>
      <c r="K9" s="46">
        <f t="shared" si="1"/>
        <v>0</v>
      </c>
      <c r="L9" s="46">
        <f t="shared" si="2"/>
        <v>0</v>
      </c>
      <c r="M9" s="19">
        <f t="shared" si="3"/>
        <v>164</v>
      </c>
      <c r="N9" s="19">
        <f t="shared" si="4"/>
        <v>6.6938775510204085</v>
      </c>
    </row>
    <row r="10" spans="1:14" ht="15" customHeight="1">
      <c r="A10" s="15">
        <v>4</v>
      </c>
      <c r="B10" s="32">
        <v>1</v>
      </c>
      <c r="C10" s="80"/>
      <c r="D10" s="28" t="s">
        <v>6078</v>
      </c>
      <c r="E10" s="16" t="s">
        <v>6079</v>
      </c>
      <c r="F10" s="87">
        <v>8592223306660</v>
      </c>
      <c r="G10" s="17" t="s">
        <v>463</v>
      </c>
      <c r="H10" s="76">
        <v>267</v>
      </c>
      <c r="I10" s="18">
        <f t="shared" si="0"/>
        <v>10.897959183673469</v>
      </c>
      <c r="J10" s="46">
        <f>'Skupinové slevy'!$C$71</f>
        <v>0</v>
      </c>
      <c r="K10" s="46">
        <f t="shared" si="1"/>
        <v>0</v>
      </c>
      <c r="L10" s="46">
        <f t="shared" si="2"/>
        <v>0</v>
      </c>
      <c r="M10" s="19">
        <f t="shared" si="3"/>
        <v>267</v>
      </c>
      <c r="N10" s="19">
        <f t="shared" si="4"/>
        <v>10.897959183673469</v>
      </c>
    </row>
    <row r="11" spans="1:14" ht="15" customHeight="1">
      <c r="A11" s="15">
        <v>5</v>
      </c>
      <c r="B11" s="32">
        <v>1</v>
      </c>
      <c r="C11" s="80"/>
      <c r="D11" s="28" t="s">
        <v>6080</v>
      </c>
      <c r="E11" s="16" t="s">
        <v>6081</v>
      </c>
      <c r="F11" s="87">
        <v>8592223306677</v>
      </c>
      <c r="G11" s="17" t="s">
        <v>463</v>
      </c>
      <c r="H11" s="76">
        <v>435</v>
      </c>
      <c r="I11" s="18">
        <f t="shared" si="0"/>
        <v>17.755102040816325</v>
      </c>
      <c r="J11" s="46">
        <f>'Skupinové slevy'!$C$71</f>
        <v>0</v>
      </c>
      <c r="K11" s="46">
        <f t="shared" si="1"/>
        <v>0</v>
      </c>
      <c r="L11" s="46">
        <f t="shared" si="2"/>
        <v>0</v>
      </c>
      <c r="M11" s="19">
        <f t="shared" si="3"/>
        <v>435</v>
      </c>
      <c r="N11" s="19">
        <f t="shared" si="4"/>
        <v>17.755102040816325</v>
      </c>
    </row>
    <row r="12" spans="1:14" ht="15" customHeight="1">
      <c r="A12" s="15">
        <v>6</v>
      </c>
      <c r="B12" s="32">
        <v>1</v>
      </c>
      <c r="C12" s="80"/>
      <c r="D12" s="28" t="s">
        <v>4398</v>
      </c>
      <c r="E12" s="16" t="s">
        <v>4399</v>
      </c>
      <c r="F12" s="87">
        <v>8592223306684</v>
      </c>
      <c r="G12" s="17" t="s">
        <v>463</v>
      </c>
      <c r="H12" s="76">
        <v>611</v>
      </c>
      <c r="I12" s="18">
        <f t="shared" si="0"/>
        <v>24.938775510204081</v>
      </c>
      <c r="J12" s="46">
        <f>'Skupinové slevy'!$C$71</f>
        <v>0</v>
      </c>
      <c r="K12" s="46">
        <f t="shared" si="1"/>
        <v>0</v>
      </c>
      <c r="L12" s="46">
        <f t="shared" si="2"/>
        <v>0</v>
      </c>
      <c r="M12" s="19">
        <f t="shared" si="3"/>
        <v>611</v>
      </c>
      <c r="N12" s="19">
        <f t="shared" si="4"/>
        <v>24.938775510204081</v>
      </c>
    </row>
    <row r="13" spans="1:14" ht="15" customHeight="1">
      <c r="A13" s="15">
        <v>7</v>
      </c>
      <c r="B13" s="32">
        <v>1</v>
      </c>
      <c r="C13" s="80"/>
      <c r="D13" s="28" t="s">
        <v>2057</v>
      </c>
      <c r="E13" s="16" t="s">
        <v>2050</v>
      </c>
      <c r="F13" s="87">
        <v>8592223306691</v>
      </c>
      <c r="G13" s="17" t="s">
        <v>463</v>
      </c>
      <c r="H13" s="76">
        <v>966</v>
      </c>
      <c r="I13" s="18">
        <f t="shared" si="0"/>
        <v>39.428571428571431</v>
      </c>
      <c r="J13" s="46">
        <f>'Skupinové slevy'!$C$71</f>
        <v>0</v>
      </c>
      <c r="K13" s="46">
        <f t="shared" si="1"/>
        <v>0</v>
      </c>
      <c r="L13" s="46">
        <f t="shared" si="2"/>
        <v>0</v>
      </c>
      <c r="M13" s="19">
        <f t="shared" si="3"/>
        <v>966</v>
      </c>
      <c r="N13" s="19">
        <f t="shared" si="4"/>
        <v>39.428571428571431</v>
      </c>
    </row>
    <row r="14" spans="1:14" ht="15" customHeight="1">
      <c r="A14" s="15">
        <v>8</v>
      </c>
      <c r="B14" s="32">
        <v>1</v>
      </c>
      <c r="C14" s="80"/>
      <c r="D14" s="28" t="s">
        <v>2051</v>
      </c>
      <c r="E14" s="16" t="s">
        <v>2052</v>
      </c>
      <c r="F14" s="87">
        <v>8592223422360</v>
      </c>
      <c r="G14" s="17" t="s">
        <v>463</v>
      </c>
      <c r="H14" s="76">
        <v>2601</v>
      </c>
      <c r="I14" s="18">
        <f t="shared" si="0"/>
        <v>106.16326530612245</v>
      </c>
      <c r="J14" s="46">
        <f>'Skupinové slevy'!$C$71</f>
        <v>0</v>
      </c>
      <c r="K14" s="46">
        <f t="shared" si="1"/>
        <v>0</v>
      </c>
      <c r="L14" s="46">
        <f t="shared" si="2"/>
        <v>0</v>
      </c>
      <c r="M14" s="19">
        <f t="shared" si="3"/>
        <v>2601</v>
      </c>
      <c r="N14" s="19">
        <f t="shared" si="4"/>
        <v>106.16326530612245</v>
      </c>
    </row>
    <row r="15" spans="1:14" ht="15" customHeight="1">
      <c r="A15" s="15">
        <v>9</v>
      </c>
      <c r="B15" s="32">
        <v>1</v>
      </c>
      <c r="C15" s="80"/>
      <c r="D15" s="28" t="s">
        <v>2053</v>
      </c>
      <c r="E15" s="16" t="s">
        <v>2054</v>
      </c>
      <c r="F15" s="87">
        <v>8592223425040</v>
      </c>
      <c r="G15" s="17" t="s">
        <v>463</v>
      </c>
      <c r="H15" s="76">
        <v>3581</v>
      </c>
      <c r="I15" s="18">
        <f t="shared" si="0"/>
        <v>146.16326530612244</v>
      </c>
      <c r="J15" s="46">
        <f>'Skupinové slevy'!$C$71</f>
        <v>0</v>
      </c>
      <c r="K15" s="46">
        <f t="shared" si="1"/>
        <v>0</v>
      </c>
      <c r="L15" s="46">
        <f t="shared" si="2"/>
        <v>0</v>
      </c>
      <c r="M15" s="19">
        <f t="shared" si="3"/>
        <v>3581</v>
      </c>
      <c r="N15" s="19">
        <f t="shared" si="4"/>
        <v>146.16326530612244</v>
      </c>
    </row>
    <row r="16" spans="1:14" ht="15" customHeight="1">
      <c r="A16" s="15">
        <v>10</v>
      </c>
      <c r="B16" s="32">
        <v>1</v>
      </c>
      <c r="C16" s="80"/>
      <c r="D16" s="28" t="s">
        <v>3092</v>
      </c>
      <c r="E16" s="16" t="s">
        <v>3093</v>
      </c>
      <c r="F16" s="87">
        <v>8592223422377</v>
      </c>
      <c r="G16" s="17" t="s">
        <v>463</v>
      </c>
      <c r="H16" s="76">
        <v>6695</v>
      </c>
      <c r="I16" s="18">
        <f t="shared" si="0"/>
        <v>273.26530612244898</v>
      </c>
      <c r="J16" s="46">
        <f>'Skupinové slevy'!$C$71</f>
        <v>0</v>
      </c>
      <c r="K16" s="46">
        <f t="shared" si="1"/>
        <v>0</v>
      </c>
      <c r="L16" s="46">
        <f t="shared" si="2"/>
        <v>0</v>
      </c>
      <c r="M16" s="19">
        <f t="shared" si="3"/>
        <v>6695</v>
      </c>
      <c r="N16" s="19">
        <f t="shared" si="4"/>
        <v>273.26530612244898</v>
      </c>
    </row>
    <row r="17" spans="1:14" ht="15" customHeight="1">
      <c r="A17" s="15">
        <v>11</v>
      </c>
      <c r="B17" s="32">
        <v>1</v>
      </c>
      <c r="C17" s="80"/>
      <c r="D17" s="28" t="s">
        <v>4173</v>
      </c>
      <c r="E17" s="16" t="s">
        <v>4174</v>
      </c>
      <c r="F17" s="87">
        <v>8592223306707</v>
      </c>
      <c r="G17" s="17" t="s">
        <v>463</v>
      </c>
      <c r="H17" s="76">
        <v>116.4</v>
      </c>
      <c r="I17" s="18">
        <f t="shared" si="0"/>
        <v>4.7510204081632654</v>
      </c>
      <c r="J17" s="46">
        <f>'Skupinové slevy'!$C$71</f>
        <v>0</v>
      </c>
      <c r="K17" s="46">
        <f t="shared" si="1"/>
        <v>0</v>
      </c>
      <c r="L17" s="46">
        <f t="shared" si="2"/>
        <v>0</v>
      </c>
      <c r="M17" s="19">
        <f t="shared" si="3"/>
        <v>116.4</v>
      </c>
      <c r="N17" s="19">
        <f t="shared" si="4"/>
        <v>4.7510204081632654</v>
      </c>
    </row>
    <row r="18" spans="1:14" ht="15" customHeight="1">
      <c r="A18" s="15">
        <v>12</v>
      </c>
      <c r="B18" s="32">
        <v>1</v>
      </c>
      <c r="C18" s="80"/>
      <c r="D18" s="28" t="s">
        <v>4452</v>
      </c>
      <c r="E18" s="16" t="s">
        <v>4453</v>
      </c>
      <c r="F18" s="87">
        <v>8592223306714</v>
      </c>
      <c r="G18" s="17" t="s">
        <v>463</v>
      </c>
      <c r="H18" s="76">
        <v>164</v>
      </c>
      <c r="I18" s="18">
        <f t="shared" si="0"/>
        <v>6.6938775510204085</v>
      </c>
      <c r="J18" s="46">
        <f>'Skupinové slevy'!$C$71</f>
        <v>0</v>
      </c>
      <c r="K18" s="46">
        <f t="shared" si="1"/>
        <v>0</v>
      </c>
      <c r="L18" s="46">
        <f t="shared" si="2"/>
        <v>0</v>
      </c>
      <c r="M18" s="19">
        <f t="shared" si="3"/>
        <v>164</v>
      </c>
      <c r="N18" s="19">
        <f t="shared" si="4"/>
        <v>6.6938775510204085</v>
      </c>
    </row>
    <row r="19" spans="1:14" ht="15" customHeight="1">
      <c r="A19" s="15">
        <v>13</v>
      </c>
      <c r="B19" s="32">
        <v>1</v>
      </c>
      <c r="C19" s="80"/>
      <c r="D19" s="28" t="s">
        <v>4454</v>
      </c>
      <c r="E19" s="16" t="s">
        <v>4455</v>
      </c>
      <c r="F19" s="87">
        <v>8592223306721</v>
      </c>
      <c r="G19" s="17" t="s">
        <v>463</v>
      </c>
      <c r="H19" s="76">
        <v>267</v>
      </c>
      <c r="I19" s="18">
        <f t="shared" si="0"/>
        <v>10.897959183673469</v>
      </c>
      <c r="J19" s="46">
        <f>'Skupinové slevy'!$C$71</f>
        <v>0</v>
      </c>
      <c r="K19" s="46">
        <f t="shared" si="1"/>
        <v>0</v>
      </c>
      <c r="L19" s="46">
        <f t="shared" si="2"/>
        <v>0</v>
      </c>
      <c r="M19" s="19">
        <f t="shared" si="3"/>
        <v>267</v>
      </c>
      <c r="N19" s="19">
        <f t="shared" si="4"/>
        <v>10.897959183673469</v>
      </c>
    </row>
    <row r="20" spans="1:14" ht="15" customHeight="1">
      <c r="A20" s="15">
        <v>14</v>
      </c>
      <c r="B20" s="32">
        <v>1</v>
      </c>
      <c r="C20" s="80"/>
      <c r="D20" s="28" t="s">
        <v>4456</v>
      </c>
      <c r="E20" s="16" t="s">
        <v>4400</v>
      </c>
      <c r="F20" s="87">
        <v>8592223306738</v>
      </c>
      <c r="G20" s="17" t="s">
        <v>463</v>
      </c>
      <c r="H20" s="76">
        <v>435</v>
      </c>
      <c r="I20" s="18">
        <f t="shared" si="0"/>
        <v>17.755102040816325</v>
      </c>
      <c r="J20" s="46">
        <f>'Skupinové slevy'!$C$71</f>
        <v>0</v>
      </c>
      <c r="K20" s="46">
        <f t="shared" si="1"/>
        <v>0</v>
      </c>
      <c r="L20" s="46">
        <f t="shared" si="2"/>
        <v>0</v>
      </c>
      <c r="M20" s="19">
        <f t="shared" si="3"/>
        <v>435</v>
      </c>
      <c r="N20" s="19">
        <f t="shared" si="4"/>
        <v>17.755102040816325</v>
      </c>
    </row>
    <row r="21" spans="1:14" ht="15" customHeight="1">
      <c r="A21" s="15">
        <v>15</v>
      </c>
      <c r="B21" s="32">
        <v>1</v>
      </c>
      <c r="C21" s="80"/>
      <c r="D21" s="28" t="s">
        <v>2055</v>
      </c>
      <c r="E21" s="16" t="s">
        <v>2056</v>
      </c>
      <c r="F21" s="87">
        <v>8592223306745</v>
      </c>
      <c r="G21" s="17" t="s">
        <v>463</v>
      </c>
      <c r="H21" s="76">
        <v>105.2</v>
      </c>
      <c r="I21" s="18">
        <f t="shared" si="0"/>
        <v>4.2938775510204081</v>
      </c>
      <c r="J21" s="46">
        <f>'Skupinové slevy'!$C$71</f>
        <v>0</v>
      </c>
      <c r="K21" s="46">
        <f t="shared" si="1"/>
        <v>0</v>
      </c>
      <c r="L21" s="46">
        <f t="shared" si="2"/>
        <v>0</v>
      </c>
      <c r="M21" s="19">
        <f t="shared" si="3"/>
        <v>105.2</v>
      </c>
      <c r="N21" s="19">
        <f t="shared" si="4"/>
        <v>4.2938775510204081</v>
      </c>
    </row>
    <row r="22" spans="1:14" ht="15" customHeight="1">
      <c r="A22" s="15">
        <v>16</v>
      </c>
      <c r="B22" s="32">
        <v>1</v>
      </c>
      <c r="C22" s="80"/>
      <c r="D22" s="28" t="s">
        <v>2205</v>
      </c>
      <c r="E22" s="16" t="s">
        <v>2206</v>
      </c>
      <c r="F22" s="87">
        <v>8592223306752</v>
      </c>
      <c r="G22" s="17" t="s">
        <v>463</v>
      </c>
      <c r="H22" s="76">
        <v>124.5</v>
      </c>
      <c r="I22" s="18">
        <f t="shared" si="0"/>
        <v>5.0816326530612246</v>
      </c>
      <c r="J22" s="46">
        <f>'Skupinové slevy'!$C$71</f>
        <v>0</v>
      </c>
      <c r="K22" s="46">
        <f t="shared" si="1"/>
        <v>0</v>
      </c>
      <c r="L22" s="46">
        <f t="shared" si="2"/>
        <v>0</v>
      </c>
      <c r="M22" s="19">
        <f t="shared" si="3"/>
        <v>124.5</v>
      </c>
      <c r="N22" s="19">
        <f t="shared" si="4"/>
        <v>5.0816326530612246</v>
      </c>
    </row>
    <row r="23" spans="1:14" ht="15" customHeight="1">
      <c r="A23" s="15">
        <v>17</v>
      </c>
      <c r="B23" s="32">
        <v>1</v>
      </c>
      <c r="C23" s="80"/>
      <c r="D23" s="28" t="s">
        <v>4463</v>
      </c>
      <c r="E23" s="16" t="s">
        <v>4464</v>
      </c>
      <c r="F23" s="87">
        <v>8592223306769</v>
      </c>
      <c r="G23" s="17" t="s">
        <v>463</v>
      </c>
      <c r="H23" s="76">
        <v>186</v>
      </c>
      <c r="I23" s="18">
        <f t="shared" si="0"/>
        <v>7.591836734693878</v>
      </c>
      <c r="J23" s="46">
        <f>'Skupinové slevy'!$C$71</f>
        <v>0</v>
      </c>
      <c r="K23" s="46">
        <f t="shared" si="1"/>
        <v>0</v>
      </c>
      <c r="L23" s="46">
        <f t="shared" si="2"/>
        <v>0</v>
      </c>
      <c r="M23" s="19">
        <f t="shared" si="3"/>
        <v>186</v>
      </c>
      <c r="N23" s="19">
        <f t="shared" si="4"/>
        <v>7.591836734693878</v>
      </c>
    </row>
    <row r="24" spans="1:14" ht="15" customHeight="1">
      <c r="A24" s="15">
        <v>18</v>
      </c>
      <c r="B24" s="32">
        <v>1</v>
      </c>
      <c r="C24" s="80"/>
      <c r="D24" s="28" t="s">
        <v>1406</v>
      </c>
      <c r="E24" s="16" t="s">
        <v>1407</v>
      </c>
      <c r="F24" s="87">
        <v>8592223306776</v>
      </c>
      <c r="G24" s="17" t="s">
        <v>463</v>
      </c>
      <c r="H24" s="76">
        <v>283</v>
      </c>
      <c r="I24" s="18">
        <f t="shared" si="0"/>
        <v>11.551020408163266</v>
      </c>
      <c r="J24" s="46">
        <f>'Skupinové slevy'!$C$71</f>
        <v>0</v>
      </c>
      <c r="K24" s="46">
        <f t="shared" si="1"/>
        <v>0</v>
      </c>
      <c r="L24" s="46">
        <f t="shared" si="2"/>
        <v>0</v>
      </c>
      <c r="M24" s="19">
        <f t="shared" si="3"/>
        <v>283</v>
      </c>
      <c r="N24" s="19">
        <f t="shared" si="4"/>
        <v>11.551020408163266</v>
      </c>
    </row>
    <row r="25" spans="1:14" ht="15" customHeight="1">
      <c r="A25" s="15">
        <v>19</v>
      </c>
      <c r="B25" s="32">
        <v>1</v>
      </c>
      <c r="C25" s="80"/>
      <c r="D25" s="28" t="s">
        <v>1408</v>
      </c>
      <c r="E25" s="16" t="s">
        <v>1022</v>
      </c>
      <c r="F25" s="87">
        <v>8592223306783</v>
      </c>
      <c r="G25" s="17" t="s">
        <v>463</v>
      </c>
      <c r="H25" s="76">
        <v>455</v>
      </c>
      <c r="I25" s="18">
        <f t="shared" si="0"/>
        <v>18.571428571428573</v>
      </c>
      <c r="J25" s="46">
        <f>'Skupinové slevy'!$C$71</f>
        <v>0</v>
      </c>
      <c r="K25" s="46">
        <f t="shared" si="1"/>
        <v>0</v>
      </c>
      <c r="L25" s="46">
        <f t="shared" si="2"/>
        <v>0</v>
      </c>
      <c r="M25" s="19">
        <f t="shared" si="3"/>
        <v>455</v>
      </c>
      <c r="N25" s="19">
        <f t="shared" si="4"/>
        <v>18.571428571428573</v>
      </c>
    </row>
    <row r="26" spans="1:14" ht="15" customHeight="1">
      <c r="A26" s="15">
        <v>20</v>
      </c>
      <c r="B26" s="32">
        <v>1</v>
      </c>
      <c r="C26" s="80"/>
      <c r="D26" s="28" t="s">
        <v>7090</v>
      </c>
      <c r="E26" s="16" t="s">
        <v>5112</v>
      </c>
      <c r="F26" s="87">
        <v>8592223306790</v>
      </c>
      <c r="G26" s="17" t="s">
        <v>463</v>
      </c>
      <c r="H26" s="76">
        <v>680</v>
      </c>
      <c r="I26" s="18">
        <f t="shared" si="0"/>
        <v>27.755102040816325</v>
      </c>
      <c r="J26" s="46">
        <f>'Skupinové slevy'!$C$71</f>
        <v>0</v>
      </c>
      <c r="K26" s="46">
        <f t="shared" si="1"/>
        <v>0</v>
      </c>
      <c r="L26" s="46">
        <f t="shared" si="2"/>
        <v>0</v>
      </c>
      <c r="M26" s="19">
        <f t="shared" si="3"/>
        <v>680</v>
      </c>
      <c r="N26" s="19">
        <f t="shared" si="4"/>
        <v>27.755102040816325</v>
      </c>
    </row>
    <row r="27" spans="1:14" ht="15" customHeight="1">
      <c r="A27" s="15">
        <v>21</v>
      </c>
      <c r="B27" s="32">
        <v>1</v>
      </c>
      <c r="C27" s="80"/>
      <c r="D27" s="28" t="s">
        <v>5113</v>
      </c>
      <c r="E27" s="16" t="s">
        <v>5111</v>
      </c>
      <c r="F27" s="87">
        <v>8592223306806</v>
      </c>
      <c r="G27" s="17" t="s">
        <v>463</v>
      </c>
      <c r="H27" s="76">
        <v>1057</v>
      </c>
      <c r="I27" s="18">
        <f t="shared" si="0"/>
        <v>43.142857142857146</v>
      </c>
      <c r="J27" s="46">
        <f>'Skupinové slevy'!$C$71</f>
        <v>0</v>
      </c>
      <c r="K27" s="46">
        <f t="shared" si="1"/>
        <v>0</v>
      </c>
      <c r="L27" s="46">
        <f t="shared" si="2"/>
        <v>0</v>
      </c>
      <c r="M27" s="19">
        <f t="shared" si="3"/>
        <v>1057</v>
      </c>
      <c r="N27" s="19">
        <f t="shared" si="4"/>
        <v>43.142857142857146</v>
      </c>
    </row>
    <row r="28" spans="1:14" ht="15" customHeight="1">
      <c r="A28" s="15">
        <v>22</v>
      </c>
      <c r="B28" s="32">
        <v>1</v>
      </c>
      <c r="C28" s="80"/>
      <c r="D28" s="28" t="s">
        <v>4408</v>
      </c>
      <c r="E28" s="16" t="s">
        <v>4409</v>
      </c>
      <c r="F28" s="87">
        <v>8592223306813</v>
      </c>
      <c r="G28" s="17" t="s">
        <v>463</v>
      </c>
      <c r="H28" s="76">
        <v>127.4</v>
      </c>
      <c r="I28" s="18">
        <f t="shared" si="0"/>
        <v>5.2</v>
      </c>
      <c r="J28" s="46">
        <f>'Skupinové slevy'!$C$71</f>
        <v>0</v>
      </c>
      <c r="K28" s="46">
        <f t="shared" si="1"/>
        <v>0</v>
      </c>
      <c r="L28" s="46">
        <f t="shared" si="2"/>
        <v>0</v>
      </c>
      <c r="M28" s="19">
        <f t="shared" si="3"/>
        <v>127.4</v>
      </c>
      <c r="N28" s="19">
        <f t="shared" si="4"/>
        <v>5.2</v>
      </c>
    </row>
    <row r="29" spans="1:14" ht="15" customHeight="1">
      <c r="A29" s="15">
        <v>23</v>
      </c>
      <c r="B29" s="32">
        <v>1</v>
      </c>
      <c r="C29" s="80"/>
      <c r="D29" s="28" t="s">
        <v>4404</v>
      </c>
      <c r="E29" s="16" t="s">
        <v>4405</v>
      </c>
      <c r="F29" s="87">
        <v>8592223306820</v>
      </c>
      <c r="G29" s="17" t="s">
        <v>463</v>
      </c>
      <c r="H29" s="76">
        <v>186</v>
      </c>
      <c r="I29" s="18">
        <f t="shared" si="0"/>
        <v>7.591836734693878</v>
      </c>
      <c r="J29" s="46">
        <f>'Skupinové slevy'!$C$71</f>
        <v>0</v>
      </c>
      <c r="K29" s="46">
        <f t="shared" si="1"/>
        <v>0</v>
      </c>
      <c r="L29" s="46">
        <f t="shared" si="2"/>
        <v>0</v>
      </c>
      <c r="M29" s="19">
        <f t="shared" si="3"/>
        <v>186</v>
      </c>
      <c r="N29" s="19">
        <f t="shared" si="4"/>
        <v>7.591836734693878</v>
      </c>
    </row>
    <row r="30" spans="1:14" ht="15" customHeight="1">
      <c r="A30" s="15">
        <v>24</v>
      </c>
      <c r="B30" s="32">
        <v>1</v>
      </c>
      <c r="C30" s="80"/>
      <c r="D30" s="28" t="s">
        <v>3937</v>
      </c>
      <c r="E30" s="16" t="s">
        <v>3938</v>
      </c>
      <c r="F30" s="87">
        <v>8592223306837</v>
      </c>
      <c r="G30" s="17" t="s">
        <v>463</v>
      </c>
      <c r="H30" s="76">
        <v>283</v>
      </c>
      <c r="I30" s="18">
        <f t="shared" si="0"/>
        <v>11.551020408163266</v>
      </c>
      <c r="J30" s="46">
        <f>'Skupinové slevy'!$C$71</f>
        <v>0</v>
      </c>
      <c r="K30" s="46">
        <f t="shared" si="1"/>
        <v>0</v>
      </c>
      <c r="L30" s="46">
        <f t="shared" si="2"/>
        <v>0</v>
      </c>
      <c r="M30" s="19">
        <f t="shared" si="3"/>
        <v>283</v>
      </c>
      <c r="N30" s="19">
        <f t="shared" si="4"/>
        <v>11.551020408163266</v>
      </c>
    </row>
    <row r="31" spans="1:14" ht="15" customHeight="1">
      <c r="A31" s="15">
        <v>25</v>
      </c>
      <c r="B31" s="32">
        <v>1</v>
      </c>
      <c r="C31" s="80"/>
      <c r="D31" s="28" t="s">
        <v>3939</v>
      </c>
      <c r="E31" s="16" t="s">
        <v>3940</v>
      </c>
      <c r="F31" s="87">
        <v>8592223306844</v>
      </c>
      <c r="G31" s="17" t="s">
        <v>463</v>
      </c>
      <c r="H31" s="76">
        <v>467</v>
      </c>
      <c r="I31" s="18">
        <f t="shared" si="0"/>
        <v>19.061224489795919</v>
      </c>
      <c r="J31" s="46">
        <f>'Skupinové slevy'!$C$71</f>
        <v>0</v>
      </c>
      <c r="K31" s="46">
        <f t="shared" si="1"/>
        <v>0</v>
      </c>
      <c r="L31" s="46">
        <f t="shared" si="2"/>
        <v>0</v>
      </c>
      <c r="M31" s="19">
        <f t="shared" si="3"/>
        <v>467</v>
      </c>
      <c r="N31" s="19">
        <f t="shared" si="4"/>
        <v>19.061224489795919</v>
      </c>
    </row>
    <row r="32" spans="1:14" ht="15" customHeight="1">
      <c r="A32" s="15">
        <v>26</v>
      </c>
      <c r="B32" s="32">
        <v>1</v>
      </c>
      <c r="C32" s="80"/>
      <c r="D32" s="28" t="s">
        <v>4052</v>
      </c>
      <c r="E32" s="16" t="s">
        <v>1437</v>
      </c>
      <c r="F32" s="87">
        <v>8592223060371</v>
      </c>
      <c r="G32" s="17" t="s">
        <v>218</v>
      </c>
      <c r="H32" s="76">
        <v>214</v>
      </c>
      <c r="I32" s="18">
        <f t="shared" si="0"/>
        <v>8.7346938775510203</v>
      </c>
      <c r="J32" s="46">
        <f>'Skupinové slevy'!$C$72</f>
        <v>0</v>
      </c>
      <c r="K32" s="46">
        <f t="shared" si="1"/>
        <v>0</v>
      </c>
      <c r="L32" s="46">
        <f t="shared" si="2"/>
        <v>0</v>
      </c>
      <c r="M32" s="19">
        <f t="shared" si="3"/>
        <v>214</v>
      </c>
      <c r="N32" s="19">
        <f t="shared" si="4"/>
        <v>8.7346938775510203</v>
      </c>
    </row>
    <row r="33" spans="1:14" ht="15" customHeight="1">
      <c r="A33" s="15">
        <v>27</v>
      </c>
      <c r="B33" s="32">
        <v>1</v>
      </c>
      <c r="C33" s="80"/>
      <c r="D33" s="28" t="s">
        <v>791</v>
      </c>
      <c r="E33" s="16" t="s">
        <v>792</v>
      </c>
      <c r="F33" s="87">
        <v>8592223060388</v>
      </c>
      <c r="G33" s="17" t="s">
        <v>218</v>
      </c>
      <c r="H33" s="76">
        <v>300</v>
      </c>
      <c r="I33" s="18">
        <f t="shared" si="0"/>
        <v>12.244897959183673</v>
      </c>
      <c r="J33" s="46">
        <f>'Skupinové slevy'!$C$72</f>
        <v>0</v>
      </c>
      <c r="K33" s="46">
        <f t="shared" si="1"/>
        <v>0</v>
      </c>
      <c r="L33" s="46">
        <f t="shared" si="2"/>
        <v>0</v>
      </c>
      <c r="M33" s="19">
        <f t="shared" si="3"/>
        <v>300</v>
      </c>
      <c r="N33" s="19">
        <f t="shared" si="4"/>
        <v>12.244897959183673</v>
      </c>
    </row>
    <row r="34" spans="1:14" ht="15" customHeight="1">
      <c r="A34" s="15">
        <v>28</v>
      </c>
      <c r="B34" s="32">
        <v>1</v>
      </c>
      <c r="C34" s="80"/>
      <c r="D34" s="28" t="s">
        <v>793</v>
      </c>
      <c r="E34" s="16" t="s">
        <v>794</v>
      </c>
      <c r="F34" s="87">
        <v>8592223060395</v>
      </c>
      <c r="G34" s="17" t="s">
        <v>218</v>
      </c>
      <c r="H34" s="76">
        <v>463</v>
      </c>
      <c r="I34" s="18">
        <f t="shared" si="0"/>
        <v>18.897959183673468</v>
      </c>
      <c r="J34" s="46">
        <f>'Skupinové slevy'!$C$72</f>
        <v>0</v>
      </c>
      <c r="K34" s="46">
        <f t="shared" si="1"/>
        <v>0</v>
      </c>
      <c r="L34" s="46">
        <f t="shared" si="2"/>
        <v>0</v>
      </c>
      <c r="M34" s="19">
        <f t="shared" si="3"/>
        <v>463</v>
      </c>
      <c r="N34" s="19">
        <f t="shared" si="4"/>
        <v>18.897959183673468</v>
      </c>
    </row>
    <row r="35" spans="1:14" ht="15" customHeight="1">
      <c r="A35" s="15">
        <v>29</v>
      </c>
      <c r="B35" s="32">
        <v>1</v>
      </c>
      <c r="C35" s="80"/>
      <c r="D35" s="28" t="s">
        <v>3213</v>
      </c>
      <c r="E35" s="16" t="s">
        <v>3214</v>
      </c>
      <c r="F35" s="87">
        <v>8592223060401</v>
      </c>
      <c r="G35" s="17" t="s">
        <v>218</v>
      </c>
      <c r="H35" s="76">
        <v>641</v>
      </c>
      <c r="I35" s="18">
        <f t="shared" si="0"/>
        <v>26.163265306122447</v>
      </c>
      <c r="J35" s="46">
        <f>'Skupinové slevy'!$C$72</f>
        <v>0</v>
      </c>
      <c r="K35" s="46">
        <f t="shared" si="1"/>
        <v>0</v>
      </c>
      <c r="L35" s="46">
        <f t="shared" si="2"/>
        <v>0</v>
      </c>
      <c r="M35" s="19">
        <f t="shared" si="3"/>
        <v>641</v>
      </c>
      <c r="N35" s="19">
        <f t="shared" si="4"/>
        <v>26.163265306122447</v>
      </c>
    </row>
    <row r="36" spans="1:14" ht="15" customHeight="1">
      <c r="A36" s="15">
        <v>30</v>
      </c>
      <c r="B36" s="32">
        <v>1</v>
      </c>
      <c r="C36" s="80"/>
      <c r="D36" s="28" t="s">
        <v>6586</v>
      </c>
      <c r="E36" s="16" t="s">
        <v>6587</v>
      </c>
      <c r="F36" s="87">
        <v>8592223060418</v>
      </c>
      <c r="G36" s="17" t="s">
        <v>218</v>
      </c>
      <c r="H36" s="76">
        <v>1120</v>
      </c>
      <c r="I36" s="18">
        <f t="shared" si="0"/>
        <v>45.714285714285715</v>
      </c>
      <c r="J36" s="46">
        <f>'Skupinové slevy'!$C$72</f>
        <v>0</v>
      </c>
      <c r="K36" s="46">
        <f t="shared" si="1"/>
        <v>0</v>
      </c>
      <c r="L36" s="46">
        <f t="shared" si="2"/>
        <v>0</v>
      </c>
      <c r="M36" s="19">
        <f t="shared" si="3"/>
        <v>1120</v>
      </c>
      <c r="N36" s="19">
        <f t="shared" si="4"/>
        <v>45.714285714285715</v>
      </c>
    </row>
    <row r="37" spans="1:14" ht="15" customHeight="1">
      <c r="A37" s="15">
        <v>31</v>
      </c>
      <c r="B37" s="32">
        <v>1</v>
      </c>
      <c r="C37" s="80"/>
      <c r="D37" s="28" t="s">
        <v>6588</v>
      </c>
      <c r="E37" s="16" t="s">
        <v>6589</v>
      </c>
      <c r="F37" s="87">
        <v>8592223060432</v>
      </c>
      <c r="G37" s="17" t="s">
        <v>218</v>
      </c>
      <c r="H37" s="76">
        <v>1534</v>
      </c>
      <c r="I37" s="18">
        <f t="shared" si="0"/>
        <v>62.612244897959187</v>
      </c>
      <c r="J37" s="46">
        <f>'Skupinové slevy'!$C$72</f>
        <v>0</v>
      </c>
      <c r="K37" s="46">
        <f t="shared" si="1"/>
        <v>0</v>
      </c>
      <c r="L37" s="46">
        <f t="shared" si="2"/>
        <v>0</v>
      </c>
      <c r="M37" s="19">
        <f t="shared" si="3"/>
        <v>1534</v>
      </c>
      <c r="N37" s="19">
        <f t="shared" si="4"/>
        <v>62.612244897959187</v>
      </c>
    </row>
    <row r="38" spans="1:14" ht="15" customHeight="1">
      <c r="A38" s="15">
        <v>32</v>
      </c>
      <c r="B38" s="32">
        <v>1</v>
      </c>
      <c r="C38" s="80"/>
      <c r="D38" s="28" t="s">
        <v>3873</v>
      </c>
      <c r="E38" s="16" t="s">
        <v>3874</v>
      </c>
      <c r="F38" s="87">
        <v>8592223087514</v>
      </c>
      <c r="G38" s="17" t="s">
        <v>218</v>
      </c>
      <c r="H38" s="76">
        <v>141</v>
      </c>
      <c r="I38" s="18">
        <f t="shared" si="0"/>
        <v>5.7551020408163263</v>
      </c>
      <c r="J38" s="46">
        <f>'Skupinové slevy'!$C$72</f>
        <v>0</v>
      </c>
      <c r="K38" s="46">
        <f t="shared" si="1"/>
        <v>0</v>
      </c>
      <c r="L38" s="46">
        <f t="shared" si="2"/>
        <v>0</v>
      </c>
      <c r="M38" s="19">
        <f t="shared" si="3"/>
        <v>141</v>
      </c>
      <c r="N38" s="19">
        <f t="shared" si="4"/>
        <v>5.7551020408163263</v>
      </c>
    </row>
    <row r="39" spans="1:14" ht="15" customHeight="1">
      <c r="A39" s="15">
        <v>33</v>
      </c>
      <c r="B39" s="32">
        <v>1</v>
      </c>
      <c r="C39" s="80"/>
      <c r="D39" s="28" t="s">
        <v>437</v>
      </c>
      <c r="E39" s="16" t="s">
        <v>438</v>
      </c>
      <c r="F39" s="87">
        <v>8592223060449</v>
      </c>
      <c r="G39" s="17" t="s">
        <v>218</v>
      </c>
      <c r="H39" s="76">
        <v>129</v>
      </c>
      <c r="I39" s="18">
        <f t="shared" si="0"/>
        <v>5.2653061224489797</v>
      </c>
      <c r="J39" s="46">
        <f>'Skupinové slevy'!$C$72</f>
        <v>0</v>
      </c>
      <c r="K39" s="46">
        <f t="shared" si="1"/>
        <v>0</v>
      </c>
      <c r="L39" s="46">
        <f t="shared" si="2"/>
        <v>0</v>
      </c>
      <c r="M39" s="19">
        <f t="shared" si="3"/>
        <v>129</v>
      </c>
      <c r="N39" s="19">
        <f t="shared" si="4"/>
        <v>5.2653061224489797</v>
      </c>
    </row>
    <row r="40" spans="1:14" ht="15" customHeight="1">
      <c r="A40" s="15">
        <v>34</v>
      </c>
      <c r="B40" s="32">
        <v>1</v>
      </c>
      <c r="C40" s="80"/>
      <c r="D40" s="28" t="s">
        <v>439</v>
      </c>
      <c r="E40" s="16" t="s">
        <v>440</v>
      </c>
      <c r="F40" s="87">
        <v>8592223060456</v>
      </c>
      <c r="G40" s="17" t="s">
        <v>218</v>
      </c>
      <c r="H40" s="76">
        <v>184</v>
      </c>
      <c r="I40" s="18">
        <f t="shared" si="0"/>
        <v>7.5102040816326534</v>
      </c>
      <c r="J40" s="46">
        <f>'Skupinové slevy'!$C$72</f>
        <v>0</v>
      </c>
      <c r="K40" s="46">
        <f t="shared" si="1"/>
        <v>0</v>
      </c>
      <c r="L40" s="46">
        <f t="shared" si="2"/>
        <v>0</v>
      </c>
      <c r="M40" s="19">
        <f t="shared" si="3"/>
        <v>184</v>
      </c>
      <c r="N40" s="19">
        <f t="shared" si="4"/>
        <v>7.5102040816326534</v>
      </c>
    </row>
    <row r="41" spans="1:14" ht="15" customHeight="1">
      <c r="A41" s="15">
        <v>35</v>
      </c>
      <c r="B41" s="32">
        <v>1</v>
      </c>
      <c r="C41" s="80"/>
      <c r="D41" s="28" t="s">
        <v>441</v>
      </c>
      <c r="E41" s="16" t="s">
        <v>442</v>
      </c>
      <c r="F41" s="87">
        <v>8592223087521</v>
      </c>
      <c r="G41" s="17" t="s">
        <v>218</v>
      </c>
      <c r="H41" s="76">
        <v>367</v>
      </c>
      <c r="I41" s="18">
        <f t="shared" si="0"/>
        <v>14.979591836734693</v>
      </c>
      <c r="J41" s="46">
        <f>'Skupinové slevy'!$C$72</f>
        <v>0</v>
      </c>
      <c r="K41" s="46">
        <f t="shared" si="1"/>
        <v>0</v>
      </c>
      <c r="L41" s="46">
        <f t="shared" si="2"/>
        <v>0</v>
      </c>
      <c r="M41" s="19">
        <f t="shared" si="3"/>
        <v>367</v>
      </c>
      <c r="N41" s="19">
        <f t="shared" si="4"/>
        <v>14.979591836734693</v>
      </c>
    </row>
    <row r="42" spans="1:14" ht="15" customHeight="1">
      <c r="A42" s="15">
        <v>36</v>
      </c>
      <c r="B42" s="32">
        <v>1</v>
      </c>
      <c r="C42" s="80"/>
      <c r="D42" s="28" t="s">
        <v>6561</v>
      </c>
      <c r="E42" s="16" t="s">
        <v>5103</v>
      </c>
      <c r="F42" s="87">
        <v>8592223162914</v>
      </c>
      <c r="G42" s="17" t="s">
        <v>218</v>
      </c>
      <c r="H42" s="76">
        <v>157</v>
      </c>
      <c r="I42" s="18">
        <f t="shared" si="0"/>
        <v>6.408163265306122</v>
      </c>
      <c r="J42" s="46">
        <f>'Skupinové slevy'!$C$72</f>
        <v>0</v>
      </c>
      <c r="K42" s="46">
        <f t="shared" si="1"/>
        <v>0</v>
      </c>
      <c r="L42" s="46">
        <f t="shared" si="2"/>
        <v>0</v>
      </c>
      <c r="M42" s="19">
        <f t="shared" si="3"/>
        <v>157</v>
      </c>
      <c r="N42" s="19">
        <f t="shared" si="4"/>
        <v>6.408163265306122</v>
      </c>
    </row>
    <row r="43" spans="1:14" ht="15" customHeight="1">
      <c r="A43" s="15">
        <v>37</v>
      </c>
      <c r="B43" s="32">
        <v>1</v>
      </c>
      <c r="C43" s="80"/>
      <c r="D43" s="28" t="s">
        <v>5104</v>
      </c>
      <c r="E43" s="16" t="s">
        <v>5105</v>
      </c>
      <c r="F43" s="87">
        <v>8592223162938</v>
      </c>
      <c r="G43" s="17" t="s">
        <v>218</v>
      </c>
      <c r="H43" s="76">
        <v>207</v>
      </c>
      <c r="I43" s="18">
        <f t="shared" si="0"/>
        <v>8.4489795918367339</v>
      </c>
      <c r="J43" s="46">
        <f>'Skupinové slevy'!$C$72</f>
        <v>0</v>
      </c>
      <c r="K43" s="46">
        <f t="shared" si="1"/>
        <v>0</v>
      </c>
      <c r="L43" s="46">
        <f t="shared" si="2"/>
        <v>0</v>
      </c>
      <c r="M43" s="19">
        <f t="shared" si="3"/>
        <v>207</v>
      </c>
      <c r="N43" s="19">
        <f t="shared" si="4"/>
        <v>8.4489795918367339</v>
      </c>
    </row>
    <row r="44" spans="1:14" ht="15" customHeight="1">
      <c r="A44" s="15">
        <v>38</v>
      </c>
      <c r="B44" s="32">
        <v>1</v>
      </c>
      <c r="C44" s="80"/>
      <c r="D44" s="28" t="s">
        <v>5691</v>
      </c>
      <c r="E44" s="16" t="s">
        <v>5692</v>
      </c>
      <c r="F44" s="87">
        <v>8592223229013</v>
      </c>
      <c r="G44" s="17">
        <v>200</v>
      </c>
      <c r="H44" s="76">
        <v>601</v>
      </c>
      <c r="I44" s="18">
        <f t="shared" si="0"/>
        <v>24.530612244897959</v>
      </c>
      <c r="J44" s="46">
        <f>'Skupinové slevy'!$C$25</f>
        <v>0</v>
      </c>
      <c r="K44" s="46">
        <f t="shared" si="1"/>
        <v>0</v>
      </c>
      <c r="L44" s="46">
        <f t="shared" si="2"/>
        <v>0</v>
      </c>
      <c r="M44" s="19">
        <f t="shared" si="3"/>
        <v>601</v>
      </c>
      <c r="N44" s="19">
        <f t="shared" si="4"/>
        <v>24.530612244897959</v>
      </c>
    </row>
    <row r="45" spans="1:14" ht="15" customHeight="1">
      <c r="A45" s="15">
        <v>39</v>
      </c>
      <c r="B45" s="32">
        <v>1</v>
      </c>
      <c r="C45" s="80"/>
      <c r="D45" s="28" t="s">
        <v>1005</v>
      </c>
      <c r="E45" s="16" t="s">
        <v>1006</v>
      </c>
      <c r="F45" s="87">
        <v>8592223229020</v>
      </c>
      <c r="G45" s="17">
        <v>200</v>
      </c>
      <c r="H45" s="76">
        <v>964</v>
      </c>
      <c r="I45" s="18">
        <f t="shared" si="0"/>
        <v>39.346938775510203</v>
      </c>
      <c r="J45" s="46">
        <f>'Skupinové slevy'!$C$25</f>
        <v>0</v>
      </c>
      <c r="K45" s="46">
        <f t="shared" si="1"/>
        <v>0</v>
      </c>
      <c r="L45" s="46">
        <f t="shared" si="2"/>
        <v>0</v>
      </c>
      <c r="M45" s="19">
        <f t="shared" si="3"/>
        <v>964</v>
      </c>
      <c r="N45" s="19">
        <f t="shared" si="4"/>
        <v>39.346938775510203</v>
      </c>
    </row>
    <row r="46" spans="1:14" ht="15" customHeight="1">
      <c r="A46" s="15">
        <v>40</v>
      </c>
      <c r="B46" s="32">
        <v>1</v>
      </c>
      <c r="C46" s="80"/>
      <c r="D46" s="28" t="s">
        <v>983</v>
      </c>
      <c r="E46" s="16" t="s">
        <v>984</v>
      </c>
      <c r="F46" s="87">
        <v>8592223229037</v>
      </c>
      <c r="G46" s="17">
        <v>200</v>
      </c>
      <c r="H46" s="76">
        <v>1552</v>
      </c>
      <c r="I46" s="18">
        <f t="shared" si="0"/>
        <v>63.346938775510203</v>
      </c>
      <c r="J46" s="46">
        <f>'Skupinové slevy'!$C$25</f>
        <v>0</v>
      </c>
      <c r="K46" s="46">
        <f t="shared" si="1"/>
        <v>0</v>
      </c>
      <c r="L46" s="46">
        <f t="shared" si="2"/>
        <v>0</v>
      </c>
      <c r="M46" s="19">
        <f t="shared" si="3"/>
        <v>1552</v>
      </c>
      <c r="N46" s="19">
        <f t="shared" si="4"/>
        <v>63.346938775510203</v>
      </c>
    </row>
    <row r="47" spans="1:14" ht="15" customHeight="1">
      <c r="A47" s="15">
        <v>41</v>
      </c>
      <c r="B47" s="32">
        <v>1</v>
      </c>
      <c r="C47" s="80"/>
      <c r="D47" s="28" t="s">
        <v>4789</v>
      </c>
      <c r="E47" s="16" t="s">
        <v>4790</v>
      </c>
      <c r="F47" s="87">
        <v>8592223421189</v>
      </c>
      <c r="G47" s="17">
        <v>200</v>
      </c>
      <c r="H47" s="76">
        <v>1184</v>
      </c>
      <c r="I47" s="18">
        <f t="shared" si="0"/>
        <v>48.326530612244895</v>
      </c>
      <c r="J47" s="46">
        <f>'Skupinové slevy'!$C$25</f>
        <v>0</v>
      </c>
      <c r="K47" s="46">
        <f t="shared" si="1"/>
        <v>0</v>
      </c>
      <c r="L47" s="46">
        <f t="shared" si="2"/>
        <v>0</v>
      </c>
      <c r="M47" s="19">
        <f t="shared" si="3"/>
        <v>1184</v>
      </c>
      <c r="N47" s="19">
        <f t="shared" si="4"/>
        <v>48.326530612244895</v>
      </c>
    </row>
    <row r="48" spans="1:14" ht="15" customHeight="1">
      <c r="A48" s="15">
        <v>42</v>
      </c>
      <c r="B48" s="32">
        <v>1</v>
      </c>
      <c r="C48" s="83" t="s">
        <v>5945</v>
      </c>
      <c r="D48" s="28" t="s">
        <v>5946</v>
      </c>
      <c r="E48" s="16" t="s">
        <v>5947</v>
      </c>
      <c r="F48" s="87">
        <v>8016218629744</v>
      </c>
      <c r="G48" s="17">
        <v>200</v>
      </c>
      <c r="H48" s="76">
        <v>1804</v>
      </c>
      <c r="I48" s="18">
        <f t="shared" si="0"/>
        <v>73.632653061224488</v>
      </c>
      <c r="J48" s="46">
        <f>'Skupinové slevy'!$C$25</f>
        <v>0</v>
      </c>
      <c r="K48" s="46">
        <f t="shared" si="1"/>
        <v>0</v>
      </c>
      <c r="L48" s="46">
        <f t="shared" si="2"/>
        <v>0</v>
      </c>
      <c r="M48" s="19">
        <f t="shared" si="3"/>
        <v>1804</v>
      </c>
      <c r="N48" s="19">
        <f t="shared" si="4"/>
        <v>73.632653061224488</v>
      </c>
    </row>
    <row r="49" spans="1:14" ht="15" customHeight="1">
      <c r="A49" s="15">
        <v>43</v>
      </c>
      <c r="B49" s="32">
        <v>1</v>
      </c>
      <c r="C49" s="83" t="s">
        <v>5945</v>
      </c>
      <c r="D49" s="28" t="s">
        <v>5948</v>
      </c>
      <c r="E49" s="16" t="s">
        <v>5949</v>
      </c>
      <c r="F49" s="87">
        <v>8016218351393</v>
      </c>
      <c r="G49" s="17">
        <v>200</v>
      </c>
      <c r="H49" s="76">
        <v>2118</v>
      </c>
      <c r="I49" s="18">
        <f t="shared" si="0"/>
        <v>86.448979591836732</v>
      </c>
      <c r="J49" s="46">
        <f>'Skupinové slevy'!$C$25</f>
        <v>0</v>
      </c>
      <c r="K49" s="46">
        <f t="shared" si="1"/>
        <v>0</v>
      </c>
      <c r="L49" s="46">
        <f t="shared" si="2"/>
        <v>0</v>
      </c>
      <c r="M49" s="19">
        <f t="shared" si="3"/>
        <v>2118</v>
      </c>
      <c r="N49" s="19">
        <f t="shared" si="4"/>
        <v>86.448979591836732</v>
      </c>
    </row>
    <row r="50" spans="1:14" ht="15" customHeight="1">
      <c r="A50" s="15">
        <v>44</v>
      </c>
      <c r="B50" s="32">
        <v>1</v>
      </c>
      <c r="C50" s="83" t="s">
        <v>5945</v>
      </c>
      <c r="D50" s="28" t="s">
        <v>5950</v>
      </c>
      <c r="E50" s="16" t="s">
        <v>5951</v>
      </c>
      <c r="F50" s="87">
        <v>8016218775069</v>
      </c>
      <c r="G50" s="17">
        <v>200</v>
      </c>
      <c r="H50" s="76">
        <v>1727</v>
      </c>
      <c r="I50" s="18">
        <f t="shared" si="0"/>
        <v>70.489795918367349</v>
      </c>
      <c r="J50" s="46">
        <f>'Skupinové slevy'!$C$25</f>
        <v>0</v>
      </c>
      <c r="K50" s="46">
        <f t="shared" si="1"/>
        <v>0</v>
      </c>
      <c r="L50" s="46">
        <f t="shared" si="2"/>
        <v>0</v>
      </c>
      <c r="M50" s="19">
        <f t="shared" si="3"/>
        <v>1727</v>
      </c>
      <c r="N50" s="19">
        <f t="shared" si="4"/>
        <v>70.489795918367349</v>
      </c>
    </row>
    <row r="51" spans="1:14" ht="15" customHeight="1">
      <c r="A51" s="15">
        <v>45</v>
      </c>
      <c r="B51" s="32">
        <v>1</v>
      </c>
      <c r="C51" s="80"/>
      <c r="D51" s="28" t="s">
        <v>2478</v>
      </c>
      <c r="E51" s="16" t="s">
        <v>3236</v>
      </c>
      <c r="F51" s="87">
        <v>8592223425408</v>
      </c>
      <c r="G51" s="17" t="s">
        <v>218</v>
      </c>
      <c r="H51" s="76">
        <v>301</v>
      </c>
      <c r="I51" s="18">
        <f t="shared" si="0"/>
        <v>12.285714285714286</v>
      </c>
      <c r="J51" s="46">
        <f>'Skupinové slevy'!$C$72</f>
        <v>0</v>
      </c>
      <c r="K51" s="46">
        <f t="shared" si="1"/>
        <v>0</v>
      </c>
      <c r="L51" s="46">
        <f t="shared" si="2"/>
        <v>0</v>
      </c>
      <c r="M51" s="19">
        <f t="shared" si="3"/>
        <v>301</v>
      </c>
      <c r="N51" s="19">
        <f t="shared" si="4"/>
        <v>12.285714285714286</v>
      </c>
    </row>
    <row r="52" spans="1:14" ht="15" customHeight="1">
      <c r="A52" s="15">
        <v>46</v>
      </c>
      <c r="B52" s="32">
        <v>1</v>
      </c>
      <c r="C52" s="83" t="s">
        <v>5945</v>
      </c>
      <c r="D52" s="28" t="s">
        <v>3515</v>
      </c>
      <c r="E52" s="16" t="s">
        <v>5952</v>
      </c>
      <c r="F52" s="87">
        <v>8006360039904</v>
      </c>
      <c r="G52" s="25">
        <v>262</v>
      </c>
      <c r="H52" s="76">
        <v>324</v>
      </c>
      <c r="I52" s="18">
        <f t="shared" si="0"/>
        <v>13.224489795918368</v>
      </c>
      <c r="J52" s="46">
        <f>'Skupinové slevy'!$C$15</f>
        <v>0</v>
      </c>
      <c r="K52" s="46">
        <f t="shared" si="1"/>
        <v>0</v>
      </c>
      <c r="L52" s="46">
        <f t="shared" si="2"/>
        <v>0</v>
      </c>
      <c r="M52" s="19">
        <f t="shared" si="3"/>
        <v>324</v>
      </c>
      <c r="N52" s="19">
        <f t="shared" si="4"/>
        <v>13.224489795918368</v>
      </c>
    </row>
    <row r="53" spans="1:14" ht="15" customHeight="1">
      <c r="A53" s="15">
        <v>47</v>
      </c>
      <c r="B53" s="32">
        <v>1</v>
      </c>
      <c r="C53" s="83" t="s">
        <v>5945</v>
      </c>
      <c r="D53" s="28" t="s">
        <v>3516</v>
      </c>
      <c r="E53" s="16" t="s">
        <v>5953</v>
      </c>
      <c r="F53" s="87">
        <v>8006360039911</v>
      </c>
      <c r="G53" s="25">
        <v>262</v>
      </c>
      <c r="H53" s="76">
        <v>413</v>
      </c>
      <c r="I53" s="18">
        <f t="shared" si="0"/>
        <v>16.857142857142858</v>
      </c>
      <c r="J53" s="46">
        <f>'Skupinové slevy'!$C$15</f>
        <v>0</v>
      </c>
      <c r="K53" s="46">
        <f t="shared" si="1"/>
        <v>0</v>
      </c>
      <c r="L53" s="46">
        <f t="shared" si="2"/>
        <v>0</v>
      </c>
      <c r="M53" s="19">
        <f t="shared" si="3"/>
        <v>413</v>
      </c>
      <c r="N53" s="19">
        <f t="shared" si="4"/>
        <v>16.857142857142858</v>
      </c>
    </row>
    <row r="54" spans="1:14" ht="15" customHeight="1">
      <c r="A54" s="15">
        <v>48</v>
      </c>
      <c r="B54" s="32">
        <v>1</v>
      </c>
      <c r="C54" s="80"/>
      <c r="D54" s="28" t="s">
        <v>4982</v>
      </c>
      <c r="E54" s="16" t="s">
        <v>4983</v>
      </c>
      <c r="F54" s="87">
        <v>8592223035935</v>
      </c>
      <c r="G54" s="25">
        <v>262</v>
      </c>
      <c r="H54" s="76">
        <v>867</v>
      </c>
      <c r="I54" s="18">
        <f t="shared" si="0"/>
        <v>35.387755102040813</v>
      </c>
      <c r="J54" s="46">
        <f>'Skupinové slevy'!$C$15</f>
        <v>0</v>
      </c>
      <c r="K54" s="46">
        <f t="shared" si="1"/>
        <v>0</v>
      </c>
      <c r="L54" s="46">
        <f t="shared" si="2"/>
        <v>0</v>
      </c>
      <c r="M54" s="19">
        <f t="shared" si="3"/>
        <v>867</v>
      </c>
      <c r="N54" s="19">
        <f t="shared" si="4"/>
        <v>35.387755102040813</v>
      </c>
    </row>
    <row r="55" spans="1:14" ht="15" customHeight="1">
      <c r="A55" s="15">
        <v>49</v>
      </c>
      <c r="B55" s="32">
        <v>1</v>
      </c>
      <c r="C55" s="80"/>
      <c r="D55" s="28" t="s">
        <v>2488</v>
      </c>
      <c r="E55" s="16" t="s">
        <v>2489</v>
      </c>
      <c r="F55" s="87">
        <v>8592223080041</v>
      </c>
      <c r="G55" s="25">
        <v>262</v>
      </c>
      <c r="H55" s="76">
        <v>1196</v>
      </c>
      <c r="I55" s="18">
        <f t="shared" si="0"/>
        <v>48.816326530612244</v>
      </c>
      <c r="J55" s="46">
        <f>'Skupinové slevy'!$C$15</f>
        <v>0</v>
      </c>
      <c r="K55" s="46">
        <f t="shared" si="1"/>
        <v>0</v>
      </c>
      <c r="L55" s="46">
        <f t="shared" si="2"/>
        <v>0</v>
      </c>
      <c r="M55" s="19">
        <f t="shared" si="3"/>
        <v>1196</v>
      </c>
      <c r="N55" s="19">
        <f t="shared" si="4"/>
        <v>48.816326530612244</v>
      </c>
    </row>
    <row r="56" spans="1:14" ht="15" customHeight="1">
      <c r="A56" s="15">
        <v>50</v>
      </c>
      <c r="B56" s="32">
        <v>1</v>
      </c>
      <c r="C56" s="80"/>
      <c r="D56" s="28" t="s">
        <v>3718</v>
      </c>
      <c r="E56" s="16" t="s">
        <v>3719</v>
      </c>
      <c r="F56" s="87">
        <v>8592223007178</v>
      </c>
      <c r="G56" s="17" t="s">
        <v>3720</v>
      </c>
      <c r="H56" s="76">
        <v>154</v>
      </c>
      <c r="I56" s="18">
        <f t="shared" si="0"/>
        <v>6.2857142857142856</v>
      </c>
      <c r="J56" s="46">
        <f>'Skupinové slevy'!$C$73</f>
        <v>0</v>
      </c>
      <c r="K56" s="46">
        <f t="shared" si="1"/>
        <v>0</v>
      </c>
      <c r="L56" s="46">
        <f t="shared" si="2"/>
        <v>0</v>
      </c>
      <c r="M56" s="19">
        <f t="shared" si="3"/>
        <v>154</v>
      </c>
      <c r="N56" s="19">
        <f t="shared" si="4"/>
        <v>6.2857142857142856</v>
      </c>
    </row>
    <row r="57" spans="1:14" ht="15" customHeight="1">
      <c r="A57" s="15">
        <v>51</v>
      </c>
      <c r="B57" s="32">
        <v>1</v>
      </c>
      <c r="C57" s="80"/>
      <c r="D57" s="28" t="s">
        <v>3721</v>
      </c>
      <c r="E57" s="16" t="s">
        <v>3722</v>
      </c>
      <c r="F57" s="87">
        <v>8592223007161</v>
      </c>
      <c r="G57" s="17" t="s">
        <v>3720</v>
      </c>
      <c r="H57" s="76">
        <v>139.4</v>
      </c>
      <c r="I57" s="18">
        <f t="shared" si="0"/>
        <v>5.6897959183673468</v>
      </c>
      <c r="J57" s="46">
        <f>'Skupinové slevy'!$C$73</f>
        <v>0</v>
      </c>
      <c r="K57" s="46">
        <f t="shared" si="1"/>
        <v>0</v>
      </c>
      <c r="L57" s="46">
        <f t="shared" si="2"/>
        <v>0</v>
      </c>
      <c r="M57" s="19">
        <f t="shared" si="3"/>
        <v>139.4</v>
      </c>
      <c r="N57" s="19">
        <f t="shared" si="4"/>
        <v>5.6897959183673468</v>
      </c>
    </row>
    <row r="58" spans="1:14" ht="15" customHeight="1">
      <c r="A58" s="15">
        <v>52</v>
      </c>
      <c r="B58" s="32">
        <v>1</v>
      </c>
      <c r="C58" s="80"/>
      <c r="D58" s="28" t="s">
        <v>3723</v>
      </c>
      <c r="E58" s="16" t="s">
        <v>3724</v>
      </c>
      <c r="F58" s="87">
        <v>8592223065598</v>
      </c>
      <c r="G58" s="17" t="s">
        <v>3720</v>
      </c>
      <c r="H58" s="76">
        <v>175</v>
      </c>
      <c r="I58" s="18">
        <f t="shared" si="0"/>
        <v>7.1428571428571432</v>
      </c>
      <c r="J58" s="46">
        <f>'Skupinové slevy'!$C$73</f>
        <v>0</v>
      </c>
      <c r="K58" s="46">
        <f t="shared" si="1"/>
        <v>0</v>
      </c>
      <c r="L58" s="46">
        <f t="shared" si="2"/>
        <v>0</v>
      </c>
      <c r="M58" s="19">
        <f t="shared" si="3"/>
        <v>175</v>
      </c>
      <c r="N58" s="19">
        <f t="shared" si="4"/>
        <v>7.1428571428571432</v>
      </c>
    </row>
    <row r="59" spans="1:14" ht="15" customHeight="1">
      <c r="A59" s="15">
        <v>53</v>
      </c>
      <c r="B59" s="32">
        <v>1</v>
      </c>
      <c r="C59" s="80"/>
      <c r="D59" s="28" t="s">
        <v>513</v>
      </c>
      <c r="E59" s="16" t="s">
        <v>514</v>
      </c>
      <c r="F59" s="87">
        <v>8592223009134</v>
      </c>
      <c r="G59" s="17" t="s">
        <v>218</v>
      </c>
      <c r="H59" s="76">
        <v>113.6</v>
      </c>
      <c r="I59" s="18">
        <f t="shared" si="0"/>
        <v>4.6367346938775507</v>
      </c>
      <c r="J59" s="46">
        <f>'Skupinové slevy'!$C$72</f>
        <v>0</v>
      </c>
      <c r="K59" s="46">
        <f t="shared" si="1"/>
        <v>0</v>
      </c>
      <c r="L59" s="46">
        <f t="shared" si="2"/>
        <v>0</v>
      </c>
      <c r="M59" s="19">
        <f t="shared" si="3"/>
        <v>113.6</v>
      </c>
      <c r="N59" s="19">
        <f t="shared" si="4"/>
        <v>4.6367346938775507</v>
      </c>
    </row>
    <row r="60" spans="1:14" ht="15" customHeight="1">
      <c r="A60" s="15">
        <v>54</v>
      </c>
      <c r="B60" s="32">
        <v>1</v>
      </c>
      <c r="C60" s="80"/>
      <c r="D60" s="28" t="s">
        <v>3059</v>
      </c>
      <c r="E60" s="16" t="s">
        <v>3060</v>
      </c>
      <c r="F60" s="87">
        <v>8592223009141</v>
      </c>
      <c r="G60" s="17" t="s">
        <v>218</v>
      </c>
      <c r="H60" s="76">
        <v>113.6</v>
      </c>
      <c r="I60" s="18">
        <f t="shared" si="0"/>
        <v>4.6367346938775507</v>
      </c>
      <c r="J60" s="46">
        <f>'Skupinové slevy'!$C$72</f>
        <v>0</v>
      </c>
      <c r="K60" s="46">
        <f t="shared" si="1"/>
        <v>0</v>
      </c>
      <c r="L60" s="46">
        <f t="shared" si="2"/>
        <v>0</v>
      </c>
      <c r="M60" s="19">
        <f t="shared" si="3"/>
        <v>113.6</v>
      </c>
      <c r="N60" s="19">
        <f t="shared" si="4"/>
        <v>4.6367346938775507</v>
      </c>
    </row>
    <row r="61" spans="1:14" ht="15" customHeight="1">
      <c r="A61" s="15">
        <v>55</v>
      </c>
      <c r="B61" s="32">
        <v>1</v>
      </c>
      <c r="C61" s="80"/>
      <c r="D61" s="28" t="s">
        <v>511</v>
      </c>
      <c r="E61" s="16" t="s">
        <v>512</v>
      </c>
      <c r="F61" s="87">
        <v>8592223009127</v>
      </c>
      <c r="G61" s="17" t="s">
        <v>218</v>
      </c>
      <c r="H61" s="76">
        <v>123.8</v>
      </c>
      <c r="I61" s="18">
        <f t="shared" si="0"/>
        <v>5.0530612244897961</v>
      </c>
      <c r="J61" s="46">
        <f>'Skupinové slevy'!$C$72</f>
        <v>0</v>
      </c>
      <c r="K61" s="46">
        <f t="shared" si="1"/>
        <v>0</v>
      </c>
      <c r="L61" s="46">
        <f t="shared" si="2"/>
        <v>0</v>
      </c>
      <c r="M61" s="19">
        <f t="shared" si="3"/>
        <v>123.8</v>
      </c>
      <c r="N61" s="19">
        <f t="shared" si="4"/>
        <v>5.0530612244897961</v>
      </c>
    </row>
    <row r="62" spans="1:14" ht="15" customHeight="1">
      <c r="A62" s="15">
        <v>56</v>
      </c>
      <c r="B62" s="32">
        <v>1</v>
      </c>
      <c r="C62" s="80"/>
      <c r="D62" s="28" t="s">
        <v>519</v>
      </c>
      <c r="E62" s="16" t="s">
        <v>640</v>
      </c>
      <c r="F62" s="87">
        <v>8592223311640</v>
      </c>
      <c r="G62" s="17" t="s">
        <v>218</v>
      </c>
      <c r="H62" s="76">
        <v>144.4</v>
      </c>
      <c r="I62" s="18">
        <f t="shared" si="0"/>
        <v>5.8938775510204087</v>
      </c>
      <c r="J62" s="46">
        <f>'Skupinové slevy'!$C$72</f>
        <v>0</v>
      </c>
      <c r="K62" s="46">
        <f t="shared" si="1"/>
        <v>0</v>
      </c>
      <c r="L62" s="46">
        <f t="shared" si="2"/>
        <v>0</v>
      </c>
      <c r="M62" s="19">
        <f t="shared" si="3"/>
        <v>144.4</v>
      </c>
      <c r="N62" s="19">
        <f t="shared" si="4"/>
        <v>5.8938775510204087</v>
      </c>
    </row>
    <row r="63" spans="1:14" ht="15" customHeight="1">
      <c r="A63" s="15">
        <v>57</v>
      </c>
      <c r="B63" s="32">
        <v>1</v>
      </c>
      <c r="C63" s="80"/>
      <c r="D63" s="28" t="s">
        <v>641</v>
      </c>
      <c r="E63" s="16" t="s">
        <v>642</v>
      </c>
      <c r="F63" s="87">
        <v>8592223009165</v>
      </c>
      <c r="G63" s="17" t="s">
        <v>218</v>
      </c>
      <c r="H63" s="76">
        <v>106.6</v>
      </c>
      <c r="I63" s="18">
        <f t="shared" si="0"/>
        <v>4.3510204081632651</v>
      </c>
      <c r="J63" s="46">
        <f>'Skupinové slevy'!$C$72</f>
        <v>0</v>
      </c>
      <c r="K63" s="46">
        <f t="shared" si="1"/>
        <v>0</v>
      </c>
      <c r="L63" s="46">
        <f t="shared" si="2"/>
        <v>0</v>
      </c>
      <c r="M63" s="19">
        <f t="shared" si="3"/>
        <v>106.6</v>
      </c>
      <c r="N63" s="19">
        <f t="shared" si="4"/>
        <v>4.3510204081632651</v>
      </c>
    </row>
    <row r="64" spans="1:14" ht="15" customHeight="1">
      <c r="A64" s="15">
        <v>58</v>
      </c>
      <c r="B64" s="32">
        <v>1</v>
      </c>
      <c r="C64" s="80"/>
      <c r="D64" s="28" t="s">
        <v>515</v>
      </c>
      <c r="E64" s="16" t="s">
        <v>516</v>
      </c>
      <c r="F64" s="87">
        <v>8592223009172</v>
      </c>
      <c r="G64" s="17" t="s">
        <v>218</v>
      </c>
      <c r="H64" s="76">
        <v>106.6</v>
      </c>
      <c r="I64" s="18">
        <f t="shared" si="0"/>
        <v>4.3510204081632651</v>
      </c>
      <c r="J64" s="46">
        <f>'Skupinové slevy'!$C$72</f>
        <v>0</v>
      </c>
      <c r="K64" s="46">
        <f t="shared" si="1"/>
        <v>0</v>
      </c>
      <c r="L64" s="46">
        <f t="shared" si="2"/>
        <v>0</v>
      </c>
      <c r="M64" s="19">
        <f t="shared" si="3"/>
        <v>106.6</v>
      </c>
      <c r="N64" s="19">
        <f t="shared" si="4"/>
        <v>4.3510204081632651</v>
      </c>
    </row>
    <row r="65" spans="1:14" ht="15" customHeight="1">
      <c r="A65" s="15">
        <v>59</v>
      </c>
      <c r="B65" s="32">
        <v>1</v>
      </c>
      <c r="C65" s="80"/>
      <c r="D65" s="28" t="s">
        <v>517</v>
      </c>
      <c r="E65" s="16" t="s">
        <v>518</v>
      </c>
      <c r="F65" s="87">
        <v>8592223009158</v>
      </c>
      <c r="G65" s="17" t="s">
        <v>218</v>
      </c>
      <c r="H65" s="76">
        <v>111.8</v>
      </c>
      <c r="I65" s="18">
        <f t="shared" si="0"/>
        <v>4.5632653061224486</v>
      </c>
      <c r="J65" s="46">
        <f>'Skupinové slevy'!$C$72</f>
        <v>0</v>
      </c>
      <c r="K65" s="46">
        <f t="shared" si="1"/>
        <v>0</v>
      </c>
      <c r="L65" s="46">
        <f t="shared" si="2"/>
        <v>0</v>
      </c>
      <c r="M65" s="19">
        <f t="shared" si="3"/>
        <v>111.8</v>
      </c>
      <c r="N65" s="19">
        <f t="shared" si="4"/>
        <v>4.5632653061224486</v>
      </c>
    </row>
    <row r="66" spans="1:14" ht="15" customHeight="1">
      <c r="A66" s="15">
        <v>60</v>
      </c>
      <c r="B66" s="32">
        <v>1</v>
      </c>
      <c r="C66" s="80"/>
      <c r="D66" s="28" t="s">
        <v>4980</v>
      </c>
      <c r="E66" s="16" t="s">
        <v>4981</v>
      </c>
      <c r="F66" s="87">
        <v>8592223089525</v>
      </c>
      <c r="G66" s="17">
        <v>200</v>
      </c>
      <c r="H66" s="76">
        <v>180</v>
      </c>
      <c r="I66" s="18">
        <f t="shared" si="0"/>
        <v>7.3469387755102042</v>
      </c>
      <c r="J66" s="46">
        <f>'Skupinové slevy'!$C$25</f>
        <v>0</v>
      </c>
      <c r="K66" s="46">
        <f t="shared" si="1"/>
        <v>0</v>
      </c>
      <c r="L66" s="46">
        <f t="shared" si="2"/>
        <v>0</v>
      </c>
      <c r="M66" s="19">
        <f t="shared" si="3"/>
        <v>180</v>
      </c>
      <c r="N66" s="19">
        <f t="shared" si="4"/>
        <v>7.3469387755102042</v>
      </c>
    </row>
    <row r="67" spans="1:14" ht="15" customHeight="1">
      <c r="A67" s="15">
        <v>61</v>
      </c>
      <c r="B67" s="32">
        <v>1</v>
      </c>
      <c r="C67" s="80"/>
      <c r="D67" s="28" t="s">
        <v>643</v>
      </c>
      <c r="E67" s="16" t="s">
        <v>6591</v>
      </c>
      <c r="F67" s="87">
        <v>8592223089532</v>
      </c>
      <c r="G67" s="17">
        <v>200</v>
      </c>
      <c r="H67" s="76">
        <v>192</v>
      </c>
      <c r="I67" s="18">
        <f t="shared" si="0"/>
        <v>7.8367346938775508</v>
      </c>
      <c r="J67" s="46">
        <f>'Skupinové slevy'!$C$25</f>
        <v>0</v>
      </c>
      <c r="K67" s="46">
        <f t="shared" si="1"/>
        <v>0</v>
      </c>
      <c r="L67" s="46">
        <f t="shared" si="2"/>
        <v>0</v>
      </c>
      <c r="M67" s="19">
        <f t="shared" si="3"/>
        <v>192</v>
      </c>
      <c r="N67" s="19">
        <f t="shared" si="4"/>
        <v>7.8367346938775508</v>
      </c>
    </row>
    <row r="68" spans="1:14" ht="15" customHeight="1">
      <c r="A68" s="15">
        <v>62</v>
      </c>
      <c r="B68" s="32">
        <v>1</v>
      </c>
      <c r="C68" s="80"/>
      <c r="D68" s="28" t="s">
        <v>6288</v>
      </c>
      <c r="E68" s="16" t="s">
        <v>6289</v>
      </c>
      <c r="F68" s="87">
        <v>8592223062566</v>
      </c>
      <c r="G68" s="17">
        <v>200</v>
      </c>
      <c r="H68" s="76">
        <v>205</v>
      </c>
      <c r="I68" s="18">
        <f t="shared" si="0"/>
        <v>8.3673469387755102</v>
      </c>
      <c r="J68" s="46">
        <f>'Skupinové slevy'!$C$25</f>
        <v>0</v>
      </c>
      <c r="K68" s="46">
        <f t="shared" si="1"/>
        <v>0</v>
      </c>
      <c r="L68" s="46">
        <f t="shared" si="2"/>
        <v>0</v>
      </c>
      <c r="M68" s="19">
        <f t="shared" si="3"/>
        <v>205</v>
      </c>
      <c r="N68" s="19">
        <f t="shared" si="4"/>
        <v>8.3673469387755102</v>
      </c>
    </row>
    <row r="69" spans="1:14" ht="15" customHeight="1">
      <c r="A69" s="15">
        <v>63</v>
      </c>
      <c r="B69" s="32">
        <v>1</v>
      </c>
      <c r="C69" s="80"/>
      <c r="D69" s="28" t="s">
        <v>2564</v>
      </c>
      <c r="E69" s="16" t="s">
        <v>1706</v>
      </c>
      <c r="F69" s="87">
        <v>8592223302525</v>
      </c>
      <c r="G69" s="17">
        <v>200</v>
      </c>
      <c r="H69" s="76">
        <v>241</v>
      </c>
      <c r="I69" s="18">
        <f t="shared" si="0"/>
        <v>9.8367346938775508</v>
      </c>
      <c r="J69" s="46">
        <f>'Skupinové slevy'!$C$25</f>
        <v>0</v>
      </c>
      <c r="K69" s="46">
        <f t="shared" si="1"/>
        <v>0</v>
      </c>
      <c r="L69" s="46">
        <f t="shared" si="2"/>
        <v>0</v>
      </c>
      <c r="M69" s="19">
        <f t="shared" si="3"/>
        <v>241</v>
      </c>
      <c r="N69" s="19">
        <f t="shared" si="4"/>
        <v>9.8367346938775508</v>
      </c>
    </row>
    <row r="70" spans="1:14" ht="15" customHeight="1">
      <c r="A70" s="15">
        <v>64</v>
      </c>
      <c r="B70" s="32">
        <v>1</v>
      </c>
      <c r="C70" s="80"/>
      <c r="D70" s="28" t="s">
        <v>1707</v>
      </c>
      <c r="E70" s="16" t="s">
        <v>4069</v>
      </c>
      <c r="F70" s="87">
        <v>8592223302532</v>
      </c>
      <c r="G70" s="17">
        <v>200</v>
      </c>
      <c r="H70" s="76">
        <v>241</v>
      </c>
      <c r="I70" s="18">
        <f t="shared" si="0"/>
        <v>9.8367346938775508</v>
      </c>
      <c r="J70" s="46">
        <f>'Skupinové slevy'!$C$25</f>
        <v>0</v>
      </c>
      <c r="K70" s="46">
        <f t="shared" si="1"/>
        <v>0</v>
      </c>
      <c r="L70" s="46">
        <f t="shared" si="2"/>
        <v>0</v>
      </c>
      <c r="M70" s="19">
        <f t="shared" si="3"/>
        <v>241</v>
      </c>
      <c r="N70" s="19">
        <f t="shared" si="4"/>
        <v>9.8367346938775508</v>
      </c>
    </row>
    <row r="71" spans="1:14" ht="15" customHeight="1">
      <c r="A71" s="15">
        <v>65</v>
      </c>
      <c r="B71" s="32">
        <v>1</v>
      </c>
      <c r="C71" s="80"/>
      <c r="D71" s="28" t="s">
        <v>1708</v>
      </c>
      <c r="E71" s="16" t="s">
        <v>3283</v>
      </c>
      <c r="F71" s="87">
        <v>8592223302549</v>
      </c>
      <c r="G71" s="17">
        <v>200</v>
      </c>
      <c r="H71" s="76">
        <v>267</v>
      </c>
      <c r="I71" s="18">
        <f t="shared" ref="I71:I134" si="5">H71/$I$5</f>
        <v>10.897959183673469</v>
      </c>
      <c r="J71" s="46">
        <f>'Skupinové slevy'!$C$25</f>
        <v>0</v>
      </c>
      <c r="K71" s="46">
        <f t="shared" ref="K71:K134" si="6">IF($K$4="X",0.04,0)</f>
        <v>0</v>
      </c>
      <c r="L71" s="46">
        <f t="shared" ref="L71:L134" si="7">IF($L$4="X",0.02,0)</f>
        <v>0</v>
      </c>
      <c r="M71" s="19">
        <f t="shared" ref="M71:M134" si="8">H71*(1-$J71)*(1-$K71)*(1-$L71)</f>
        <v>267</v>
      </c>
      <c r="N71" s="19">
        <f t="shared" ref="N71:N134" si="9">I71*(1-$J71)*(1-$K71)*(1-$L71)</f>
        <v>10.897959183673469</v>
      </c>
    </row>
    <row r="72" spans="1:14" ht="15" customHeight="1">
      <c r="A72" s="15">
        <v>66</v>
      </c>
      <c r="B72" s="32">
        <v>1</v>
      </c>
      <c r="C72" s="80"/>
      <c r="D72" s="28" t="s">
        <v>1709</v>
      </c>
      <c r="E72" s="16" t="s">
        <v>3285</v>
      </c>
      <c r="F72" s="87">
        <v>8592223302556</v>
      </c>
      <c r="G72" s="17">
        <v>200</v>
      </c>
      <c r="H72" s="76">
        <v>374</v>
      </c>
      <c r="I72" s="18">
        <f t="shared" si="5"/>
        <v>15.26530612244898</v>
      </c>
      <c r="J72" s="46">
        <f>'Skupinové slevy'!$C$25</f>
        <v>0</v>
      </c>
      <c r="K72" s="46">
        <f t="shared" si="6"/>
        <v>0</v>
      </c>
      <c r="L72" s="46">
        <f t="shared" si="7"/>
        <v>0</v>
      </c>
      <c r="M72" s="19">
        <f t="shared" si="8"/>
        <v>374</v>
      </c>
      <c r="N72" s="19">
        <f t="shared" si="9"/>
        <v>15.26530612244898</v>
      </c>
    </row>
    <row r="73" spans="1:14" ht="15" customHeight="1">
      <c r="A73" s="15">
        <v>67</v>
      </c>
      <c r="B73" s="32">
        <v>1</v>
      </c>
      <c r="C73" s="80"/>
      <c r="D73" s="28" t="s">
        <v>1710</v>
      </c>
      <c r="E73" s="16" t="s">
        <v>46</v>
      </c>
      <c r="F73" s="87">
        <v>8592223302563</v>
      </c>
      <c r="G73" s="17">
        <v>200</v>
      </c>
      <c r="H73" s="76">
        <v>537</v>
      </c>
      <c r="I73" s="18">
        <f t="shared" si="5"/>
        <v>21.918367346938776</v>
      </c>
      <c r="J73" s="46">
        <f>'Skupinové slevy'!$C$25</f>
        <v>0</v>
      </c>
      <c r="K73" s="46">
        <f t="shared" si="6"/>
        <v>0</v>
      </c>
      <c r="L73" s="46">
        <f t="shared" si="7"/>
        <v>0</v>
      </c>
      <c r="M73" s="19">
        <f t="shared" si="8"/>
        <v>537</v>
      </c>
      <c r="N73" s="19">
        <f t="shared" si="9"/>
        <v>21.918367346938776</v>
      </c>
    </row>
    <row r="74" spans="1:14" ht="15" customHeight="1">
      <c r="A74" s="15">
        <v>68</v>
      </c>
      <c r="B74" s="32">
        <v>1</v>
      </c>
      <c r="C74" s="80"/>
      <c r="D74" s="28" t="s">
        <v>2580</v>
      </c>
      <c r="E74" s="16" t="s">
        <v>4520</v>
      </c>
      <c r="F74" s="87">
        <v>8592223302570</v>
      </c>
      <c r="G74" s="17">
        <v>200</v>
      </c>
      <c r="H74" s="76">
        <v>905</v>
      </c>
      <c r="I74" s="18">
        <f t="shared" si="5"/>
        <v>36.938775510204081</v>
      </c>
      <c r="J74" s="46">
        <f>'Skupinové slevy'!$C$25</f>
        <v>0</v>
      </c>
      <c r="K74" s="46">
        <f t="shared" si="6"/>
        <v>0</v>
      </c>
      <c r="L74" s="46">
        <f t="shared" si="7"/>
        <v>0</v>
      </c>
      <c r="M74" s="19">
        <f t="shared" si="8"/>
        <v>905</v>
      </c>
      <c r="N74" s="19">
        <f t="shared" si="9"/>
        <v>36.938775510204081</v>
      </c>
    </row>
    <row r="75" spans="1:14" ht="15" customHeight="1">
      <c r="A75" s="15">
        <v>69</v>
      </c>
      <c r="B75" s="32">
        <v>1</v>
      </c>
      <c r="C75" s="80"/>
      <c r="D75" s="28" t="s">
        <v>1703</v>
      </c>
      <c r="E75" s="16" t="s">
        <v>1704</v>
      </c>
      <c r="F75" s="87">
        <v>8592223302587</v>
      </c>
      <c r="G75" s="17">
        <v>200</v>
      </c>
      <c r="H75" s="76">
        <v>1274</v>
      </c>
      <c r="I75" s="18">
        <f t="shared" si="5"/>
        <v>52</v>
      </c>
      <c r="J75" s="46">
        <f>'Skupinové slevy'!$C$25</f>
        <v>0</v>
      </c>
      <c r="K75" s="46">
        <f t="shared" si="6"/>
        <v>0</v>
      </c>
      <c r="L75" s="46">
        <f t="shared" si="7"/>
        <v>0</v>
      </c>
      <c r="M75" s="19">
        <f t="shared" si="8"/>
        <v>1274</v>
      </c>
      <c r="N75" s="19">
        <f t="shared" si="9"/>
        <v>52</v>
      </c>
    </row>
    <row r="76" spans="1:14" ht="15" customHeight="1">
      <c r="A76" s="15">
        <v>70</v>
      </c>
      <c r="B76" s="32">
        <v>1</v>
      </c>
      <c r="C76" s="80"/>
      <c r="D76" s="28" t="s">
        <v>2563</v>
      </c>
      <c r="E76" s="16" t="s">
        <v>323</v>
      </c>
      <c r="F76" s="87">
        <v>8592223302594</v>
      </c>
      <c r="G76" s="17">
        <v>200</v>
      </c>
      <c r="H76" s="76">
        <v>2056</v>
      </c>
      <c r="I76" s="18">
        <f t="shared" si="5"/>
        <v>83.91836734693878</v>
      </c>
      <c r="J76" s="46">
        <f>'Skupinové slevy'!$C$25</f>
        <v>0</v>
      </c>
      <c r="K76" s="46">
        <f t="shared" si="6"/>
        <v>0</v>
      </c>
      <c r="L76" s="46">
        <f t="shared" si="7"/>
        <v>0</v>
      </c>
      <c r="M76" s="19">
        <f t="shared" si="8"/>
        <v>2056</v>
      </c>
      <c r="N76" s="19">
        <f t="shared" si="9"/>
        <v>83.91836734693878</v>
      </c>
    </row>
    <row r="77" spans="1:14" ht="15" customHeight="1">
      <c r="A77" s="15">
        <v>71</v>
      </c>
      <c r="B77" s="32">
        <v>1</v>
      </c>
      <c r="C77" s="80"/>
      <c r="D77" s="28" t="s">
        <v>7031</v>
      </c>
      <c r="E77" s="16" t="s">
        <v>2577</v>
      </c>
      <c r="F77" s="87">
        <v>8592223302815</v>
      </c>
      <c r="G77" s="17">
        <v>200</v>
      </c>
      <c r="H77" s="76">
        <v>255</v>
      </c>
      <c r="I77" s="18">
        <f t="shared" si="5"/>
        <v>10.408163265306122</v>
      </c>
      <c r="J77" s="46">
        <f>'Skupinové slevy'!$C$25</f>
        <v>0</v>
      </c>
      <c r="K77" s="46">
        <f t="shared" si="6"/>
        <v>0</v>
      </c>
      <c r="L77" s="46">
        <f t="shared" si="7"/>
        <v>0</v>
      </c>
      <c r="M77" s="19">
        <f t="shared" si="8"/>
        <v>255</v>
      </c>
      <c r="N77" s="19">
        <f t="shared" si="9"/>
        <v>10.408163265306122</v>
      </c>
    </row>
    <row r="78" spans="1:14" ht="15" customHeight="1">
      <c r="A78" s="15">
        <v>72</v>
      </c>
      <c r="B78" s="32">
        <v>1</v>
      </c>
      <c r="C78" s="80"/>
      <c r="D78" s="28" t="s">
        <v>2578</v>
      </c>
      <c r="E78" s="16" t="s">
        <v>2566</v>
      </c>
      <c r="F78" s="87">
        <v>8592223302822</v>
      </c>
      <c r="G78" s="17">
        <v>200</v>
      </c>
      <c r="H78" s="76">
        <v>255</v>
      </c>
      <c r="I78" s="18">
        <f t="shared" si="5"/>
        <v>10.408163265306122</v>
      </c>
      <c r="J78" s="46">
        <f>'Skupinové slevy'!$C$25</f>
        <v>0</v>
      </c>
      <c r="K78" s="46">
        <f t="shared" si="6"/>
        <v>0</v>
      </c>
      <c r="L78" s="46">
        <f t="shared" si="7"/>
        <v>0</v>
      </c>
      <c r="M78" s="19">
        <f t="shared" si="8"/>
        <v>255</v>
      </c>
      <c r="N78" s="19">
        <f t="shared" si="9"/>
        <v>10.408163265306122</v>
      </c>
    </row>
    <row r="79" spans="1:14" ht="15" customHeight="1">
      <c r="A79" s="15">
        <v>73</v>
      </c>
      <c r="B79" s="32">
        <v>1</v>
      </c>
      <c r="C79" s="80"/>
      <c r="D79" s="28" t="s">
        <v>2579</v>
      </c>
      <c r="E79" s="16" t="s">
        <v>1381</v>
      </c>
      <c r="F79" s="87">
        <v>8592223302839</v>
      </c>
      <c r="G79" s="17">
        <v>200</v>
      </c>
      <c r="H79" s="76">
        <v>281</v>
      </c>
      <c r="I79" s="18">
        <f t="shared" si="5"/>
        <v>11.469387755102041</v>
      </c>
      <c r="J79" s="46">
        <f>'Skupinové slevy'!$C$25</f>
        <v>0</v>
      </c>
      <c r="K79" s="46">
        <f t="shared" si="6"/>
        <v>0</v>
      </c>
      <c r="L79" s="46">
        <f t="shared" si="7"/>
        <v>0</v>
      </c>
      <c r="M79" s="19">
        <f t="shared" si="8"/>
        <v>281</v>
      </c>
      <c r="N79" s="19">
        <f t="shared" si="9"/>
        <v>11.469387755102041</v>
      </c>
    </row>
    <row r="80" spans="1:14" ht="15" customHeight="1">
      <c r="A80" s="15">
        <v>74</v>
      </c>
      <c r="B80" s="32">
        <v>1</v>
      </c>
      <c r="C80" s="80"/>
      <c r="D80" s="28" t="s">
        <v>5471</v>
      </c>
      <c r="E80" s="16" t="s">
        <v>4238</v>
      </c>
      <c r="F80" s="87">
        <v>8592223302846</v>
      </c>
      <c r="G80" s="17">
        <v>200</v>
      </c>
      <c r="H80" s="76">
        <v>397</v>
      </c>
      <c r="I80" s="18">
        <f t="shared" si="5"/>
        <v>16.204081632653061</v>
      </c>
      <c r="J80" s="46">
        <f>'Skupinové slevy'!$C$25</f>
        <v>0</v>
      </c>
      <c r="K80" s="46">
        <f t="shared" si="6"/>
        <v>0</v>
      </c>
      <c r="L80" s="46">
        <f t="shared" si="7"/>
        <v>0</v>
      </c>
      <c r="M80" s="19">
        <f t="shared" si="8"/>
        <v>397</v>
      </c>
      <c r="N80" s="19">
        <f t="shared" si="9"/>
        <v>16.204081632653061</v>
      </c>
    </row>
    <row r="81" spans="1:14" ht="15" customHeight="1">
      <c r="A81" s="15">
        <v>75</v>
      </c>
      <c r="B81" s="32">
        <v>1</v>
      </c>
      <c r="C81" s="80"/>
      <c r="D81" s="28" t="s">
        <v>3893</v>
      </c>
      <c r="E81" s="16" t="s">
        <v>4971</v>
      </c>
      <c r="F81" s="87">
        <v>8592223302853</v>
      </c>
      <c r="G81" s="17">
        <v>200</v>
      </c>
      <c r="H81" s="76">
        <v>570</v>
      </c>
      <c r="I81" s="18">
        <f t="shared" si="5"/>
        <v>23.26530612244898</v>
      </c>
      <c r="J81" s="46">
        <f>'Skupinové slevy'!$C$25</f>
        <v>0</v>
      </c>
      <c r="K81" s="46">
        <f t="shared" si="6"/>
        <v>0</v>
      </c>
      <c r="L81" s="46">
        <f t="shared" si="7"/>
        <v>0</v>
      </c>
      <c r="M81" s="19">
        <f t="shared" si="8"/>
        <v>570</v>
      </c>
      <c r="N81" s="19">
        <f t="shared" si="9"/>
        <v>23.26530612244898</v>
      </c>
    </row>
    <row r="82" spans="1:14" ht="15" customHeight="1">
      <c r="A82" s="15">
        <v>76</v>
      </c>
      <c r="B82" s="32">
        <v>1</v>
      </c>
      <c r="C82" s="80"/>
      <c r="D82" s="28" t="s">
        <v>7027</v>
      </c>
      <c r="E82" s="16" t="s">
        <v>1387</v>
      </c>
      <c r="F82" s="87">
        <v>8592223302860</v>
      </c>
      <c r="G82" s="17">
        <v>200</v>
      </c>
      <c r="H82" s="76">
        <v>957</v>
      </c>
      <c r="I82" s="18">
        <f t="shared" si="5"/>
        <v>39.061224489795919</v>
      </c>
      <c r="J82" s="46">
        <f>'Skupinové slevy'!$C$25</f>
        <v>0</v>
      </c>
      <c r="K82" s="46">
        <f t="shared" si="6"/>
        <v>0</v>
      </c>
      <c r="L82" s="46">
        <f t="shared" si="7"/>
        <v>0</v>
      </c>
      <c r="M82" s="19">
        <f t="shared" si="8"/>
        <v>957</v>
      </c>
      <c r="N82" s="19">
        <f t="shared" si="9"/>
        <v>39.061224489795919</v>
      </c>
    </row>
    <row r="83" spans="1:14" ht="15" customHeight="1">
      <c r="A83" s="15">
        <v>77</v>
      </c>
      <c r="B83" s="32">
        <v>1</v>
      </c>
      <c r="C83" s="80"/>
      <c r="D83" s="28" t="s">
        <v>7028</v>
      </c>
      <c r="E83" s="16" t="s">
        <v>6281</v>
      </c>
      <c r="F83" s="87">
        <v>8592223302877</v>
      </c>
      <c r="G83" s="17">
        <v>200</v>
      </c>
      <c r="H83" s="76">
        <v>1362</v>
      </c>
      <c r="I83" s="18">
        <f t="shared" si="5"/>
        <v>55.591836734693878</v>
      </c>
      <c r="J83" s="46">
        <f>'Skupinové slevy'!$C$25</f>
        <v>0</v>
      </c>
      <c r="K83" s="46">
        <f t="shared" si="6"/>
        <v>0</v>
      </c>
      <c r="L83" s="46">
        <f t="shared" si="7"/>
        <v>0</v>
      </c>
      <c r="M83" s="19">
        <f t="shared" si="8"/>
        <v>1362</v>
      </c>
      <c r="N83" s="19">
        <f t="shared" si="9"/>
        <v>55.591836734693878</v>
      </c>
    </row>
    <row r="84" spans="1:14" ht="15" customHeight="1">
      <c r="A84" s="15">
        <v>78</v>
      </c>
      <c r="B84" s="32">
        <v>1</v>
      </c>
      <c r="C84" s="80"/>
      <c r="D84" s="28" t="s">
        <v>7029</v>
      </c>
      <c r="E84" s="16" t="s">
        <v>7030</v>
      </c>
      <c r="F84" s="87">
        <v>8592223302884</v>
      </c>
      <c r="G84" s="17">
        <v>200</v>
      </c>
      <c r="H84" s="76">
        <v>2179</v>
      </c>
      <c r="I84" s="18">
        <f t="shared" si="5"/>
        <v>88.938775510204081</v>
      </c>
      <c r="J84" s="46">
        <f>'Skupinové slevy'!$C$25</f>
        <v>0</v>
      </c>
      <c r="K84" s="46">
        <f t="shared" si="6"/>
        <v>0</v>
      </c>
      <c r="L84" s="46">
        <f t="shared" si="7"/>
        <v>0</v>
      </c>
      <c r="M84" s="19">
        <f t="shared" si="8"/>
        <v>2179</v>
      </c>
      <c r="N84" s="19">
        <f t="shared" si="9"/>
        <v>88.938775510204081</v>
      </c>
    </row>
    <row r="85" spans="1:14" ht="15" customHeight="1">
      <c r="A85" s="15">
        <v>79</v>
      </c>
      <c r="B85" s="32">
        <v>1</v>
      </c>
      <c r="C85" s="80"/>
      <c r="D85" s="28" t="s">
        <v>4112</v>
      </c>
      <c r="E85" s="16" t="s">
        <v>4111</v>
      </c>
      <c r="F85" s="87">
        <v>8592223302785</v>
      </c>
      <c r="G85" s="17">
        <v>200</v>
      </c>
      <c r="H85" s="76">
        <v>267</v>
      </c>
      <c r="I85" s="18">
        <f t="shared" si="5"/>
        <v>10.897959183673469</v>
      </c>
      <c r="J85" s="46">
        <f>'Skupinové slevy'!$C$25</f>
        <v>0</v>
      </c>
      <c r="K85" s="46">
        <f t="shared" si="6"/>
        <v>0</v>
      </c>
      <c r="L85" s="46">
        <f t="shared" si="7"/>
        <v>0</v>
      </c>
      <c r="M85" s="19">
        <f t="shared" si="8"/>
        <v>267</v>
      </c>
      <c r="N85" s="19">
        <f t="shared" si="9"/>
        <v>10.897959183673469</v>
      </c>
    </row>
    <row r="86" spans="1:14" ht="15" customHeight="1">
      <c r="A86" s="15">
        <v>80</v>
      </c>
      <c r="B86" s="32">
        <v>1</v>
      </c>
      <c r="C86" s="80"/>
      <c r="D86" s="28" t="s">
        <v>4113</v>
      </c>
      <c r="E86" s="16" t="s">
        <v>4114</v>
      </c>
      <c r="F86" s="87">
        <v>8592223302792</v>
      </c>
      <c r="G86" s="17">
        <v>200</v>
      </c>
      <c r="H86" s="76">
        <v>374</v>
      </c>
      <c r="I86" s="18">
        <f t="shared" si="5"/>
        <v>15.26530612244898</v>
      </c>
      <c r="J86" s="46">
        <f>'Skupinové slevy'!$C$25</f>
        <v>0</v>
      </c>
      <c r="K86" s="46">
        <f t="shared" si="6"/>
        <v>0</v>
      </c>
      <c r="L86" s="46">
        <f t="shared" si="7"/>
        <v>0</v>
      </c>
      <c r="M86" s="19">
        <f t="shared" si="8"/>
        <v>374</v>
      </c>
      <c r="N86" s="19">
        <f t="shared" si="9"/>
        <v>15.26530612244898</v>
      </c>
    </row>
    <row r="87" spans="1:14" ht="15" customHeight="1">
      <c r="A87" s="15">
        <v>81</v>
      </c>
      <c r="B87" s="32">
        <v>1</v>
      </c>
      <c r="C87" s="80"/>
      <c r="D87" s="28" t="s">
        <v>5693</v>
      </c>
      <c r="E87" s="16" t="s">
        <v>5694</v>
      </c>
      <c r="F87" s="87">
        <v>8592223302808</v>
      </c>
      <c r="G87" s="17">
        <v>200</v>
      </c>
      <c r="H87" s="76">
        <v>537</v>
      </c>
      <c r="I87" s="18">
        <f t="shared" si="5"/>
        <v>21.918367346938776</v>
      </c>
      <c r="J87" s="46">
        <f>'Skupinové slevy'!$C$25</f>
        <v>0</v>
      </c>
      <c r="K87" s="46">
        <f t="shared" si="6"/>
        <v>0</v>
      </c>
      <c r="L87" s="46">
        <f t="shared" si="7"/>
        <v>0</v>
      </c>
      <c r="M87" s="19">
        <f t="shared" si="8"/>
        <v>537</v>
      </c>
      <c r="N87" s="19">
        <f t="shared" si="9"/>
        <v>21.918367346938776</v>
      </c>
    </row>
    <row r="88" spans="1:14" ht="15" customHeight="1">
      <c r="A88" s="15">
        <v>82</v>
      </c>
      <c r="B88" s="32">
        <v>1</v>
      </c>
      <c r="C88" s="80"/>
      <c r="D88" s="28" t="s">
        <v>5695</v>
      </c>
      <c r="E88" s="16" t="s">
        <v>5067</v>
      </c>
      <c r="F88" s="87">
        <v>8592223347908</v>
      </c>
      <c r="G88" s="17">
        <v>200</v>
      </c>
      <c r="H88" s="76">
        <v>277</v>
      </c>
      <c r="I88" s="18">
        <f t="shared" si="5"/>
        <v>11.306122448979592</v>
      </c>
      <c r="J88" s="46">
        <f>'Skupinové slevy'!$C$25</f>
        <v>0</v>
      </c>
      <c r="K88" s="46">
        <f t="shared" si="6"/>
        <v>0</v>
      </c>
      <c r="L88" s="46">
        <f t="shared" si="7"/>
        <v>0</v>
      </c>
      <c r="M88" s="19">
        <f t="shared" si="8"/>
        <v>277</v>
      </c>
      <c r="N88" s="19">
        <f t="shared" si="9"/>
        <v>11.306122448979592</v>
      </c>
    </row>
    <row r="89" spans="1:14" ht="15" customHeight="1">
      <c r="A89" s="15">
        <v>83</v>
      </c>
      <c r="B89" s="32">
        <v>1</v>
      </c>
      <c r="C89" s="80"/>
      <c r="D89" s="28" t="s">
        <v>5068</v>
      </c>
      <c r="E89" s="16" t="s">
        <v>4402</v>
      </c>
      <c r="F89" s="87">
        <v>8592223347915</v>
      </c>
      <c r="G89" s="17">
        <v>200</v>
      </c>
      <c r="H89" s="76">
        <v>386</v>
      </c>
      <c r="I89" s="18">
        <f t="shared" si="5"/>
        <v>15.755102040816327</v>
      </c>
      <c r="J89" s="46">
        <f>'Skupinové slevy'!$C$25</f>
        <v>0</v>
      </c>
      <c r="K89" s="46">
        <f t="shared" si="6"/>
        <v>0</v>
      </c>
      <c r="L89" s="46">
        <f t="shared" si="7"/>
        <v>0</v>
      </c>
      <c r="M89" s="19">
        <f t="shared" si="8"/>
        <v>386</v>
      </c>
      <c r="N89" s="19">
        <f t="shared" si="9"/>
        <v>15.755102040816327</v>
      </c>
    </row>
    <row r="90" spans="1:14" ht="15" customHeight="1">
      <c r="A90" s="15">
        <v>84</v>
      </c>
      <c r="B90" s="32">
        <v>1</v>
      </c>
      <c r="C90" s="80"/>
      <c r="D90" s="28" t="s">
        <v>4403</v>
      </c>
      <c r="E90" s="16" t="s">
        <v>408</v>
      </c>
      <c r="F90" s="87">
        <v>8592223347922</v>
      </c>
      <c r="G90" s="17">
        <v>200</v>
      </c>
      <c r="H90" s="76">
        <v>554</v>
      </c>
      <c r="I90" s="18">
        <f t="shared" si="5"/>
        <v>22.612244897959183</v>
      </c>
      <c r="J90" s="46">
        <f>'Skupinové slevy'!$C$25</f>
        <v>0</v>
      </c>
      <c r="K90" s="46">
        <f t="shared" si="6"/>
        <v>0</v>
      </c>
      <c r="L90" s="46">
        <f t="shared" si="7"/>
        <v>0</v>
      </c>
      <c r="M90" s="19">
        <f t="shared" si="8"/>
        <v>554</v>
      </c>
      <c r="N90" s="19">
        <f t="shared" si="9"/>
        <v>22.612244897959183</v>
      </c>
    </row>
    <row r="91" spans="1:14" ht="15" customHeight="1">
      <c r="A91" s="15">
        <v>85</v>
      </c>
      <c r="B91" s="32">
        <v>1</v>
      </c>
      <c r="C91" s="80"/>
      <c r="D91" s="28" t="s">
        <v>1705</v>
      </c>
      <c r="E91" s="16" t="s">
        <v>1706</v>
      </c>
      <c r="F91" s="87">
        <v>8592223302891</v>
      </c>
      <c r="G91" s="17">
        <v>200</v>
      </c>
      <c r="H91" s="76">
        <v>251</v>
      </c>
      <c r="I91" s="18">
        <f t="shared" si="5"/>
        <v>10.244897959183673</v>
      </c>
      <c r="J91" s="46">
        <f>'Skupinové slevy'!$C$25</f>
        <v>0</v>
      </c>
      <c r="K91" s="46">
        <f t="shared" si="6"/>
        <v>0</v>
      </c>
      <c r="L91" s="46">
        <f t="shared" si="7"/>
        <v>0</v>
      </c>
      <c r="M91" s="19">
        <f t="shared" si="8"/>
        <v>251</v>
      </c>
      <c r="N91" s="19">
        <f t="shared" si="9"/>
        <v>10.244897959183673</v>
      </c>
    </row>
    <row r="92" spans="1:14" ht="15" customHeight="1">
      <c r="A92" s="15">
        <v>86</v>
      </c>
      <c r="B92" s="32">
        <v>1</v>
      </c>
      <c r="C92" s="80"/>
      <c r="D92" s="28" t="s">
        <v>4068</v>
      </c>
      <c r="E92" s="16" t="s">
        <v>4069</v>
      </c>
      <c r="F92" s="87">
        <v>8592223302907</v>
      </c>
      <c r="G92" s="17">
        <v>200</v>
      </c>
      <c r="H92" s="76">
        <v>251</v>
      </c>
      <c r="I92" s="18">
        <f t="shared" si="5"/>
        <v>10.244897959183673</v>
      </c>
      <c r="J92" s="46">
        <f>'Skupinové slevy'!$C$25</f>
        <v>0</v>
      </c>
      <c r="K92" s="46">
        <f t="shared" si="6"/>
        <v>0</v>
      </c>
      <c r="L92" s="46">
        <f t="shared" si="7"/>
        <v>0</v>
      </c>
      <c r="M92" s="19">
        <f t="shared" si="8"/>
        <v>251</v>
      </c>
      <c r="N92" s="19">
        <f t="shared" si="9"/>
        <v>10.244897959183673</v>
      </c>
    </row>
    <row r="93" spans="1:14" ht="15" customHeight="1">
      <c r="A93" s="15">
        <v>87</v>
      </c>
      <c r="B93" s="32">
        <v>1</v>
      </c>
      <c r="C93" s="80"/>
      <c r="D93" s="28" t="s">
        <v>3282</v>
      </c>
      <c r="E93" s="16" t="s">
        <v>3283</v>
      </c>
      <c r="F93" s="87">
        <v>8592223302914</v>
      </c>
      <c r="G93" s="17">
        <v>200</v>
      </c>
      <c r="H93" s="76">
        <v>274</v>
      </c>
      <c r="I93" s="18">
        <f t="shared" si="5"/>
        <v>11.183673469387756</v>
      </c>
      <c r="J93" s="46">
        <f>'Skupinové slevy'!$C$25</f>
        <v>0</v>
      </c>
      <c r="K93" s="46">
        <f t="shared" si="6"/>
        <v>0</v>
      </c>
      <c r="L93" s="46">
        <f t="shared" si="7"/>
        <v>0</v>
      </c>
      <c r="M93" s="19">
        <f t="shared" si="8"/>
        <v>274</v>
      </c>
      <c r="N93" s="19">
        <f t="shared" si="9"/>
        <v>11.183673469387756</v>
      </c>
    </row>
    <row r="94" spans="1:14" ht="15" customHeight="1">
      <c r="A94" s="15">
        <v>88</v>
      </c>
      <c r="B94" s="32">
        <v>1</v>
      </c>
      <c r="C94" s="80"/>
      <c r="D94" s="28" t="s">
        <v>3284</v>
      </c>
      <c r="E94" s="16" t="s">
        <v>3285</v>
      </c>
      <c r="F94" s="87">
        <v>8592223302921</v>
      </c>
      <c r="G94" s="17">
        <v>200</v>
      </c>
      <c r="H94" s="76">
        <v>389</v>
      </c>
      <c r="I94" s="18">
        <f t="shared" si="5"/>
        <v>15.877551020408163</v>
      </c>
      <c r="J94" s="46">
        <f>'Skupinové slevy'!$C$25</f>
        <v>0</v>
      </c>
      <c r="K94" s="46">
        <f t="shared" si="6"/>
        <v>0</v>
      </c>
      <c r="L94" s="46">
        <f t="shared" si="7"/>
        <v>0</v>
      </c>
      <c r="M94" s="19">
        <f t="shared" si="8"/>
        <v>389</v>
      </c>
      <c r="N94" s="19">
        <f t="shared" si="9"/>
        <v>15.877551020408163</v>
      </c>
    </row>
    <row r="95" spans="1:14" ht="15" customHeight="1">
      <c r="A95" s="15">
        <v>89</v>
      </c>
      <c r="B95" s="32">
        <v>1</v>
      </c>
      <c r="C95" s="80"/>
      <c r="D95" s="28" t="s">
        <v>45</v>
      </c>
      <c r="E95" s="16" t="s">
        <v>46</v>
      </c>
      <c r="F95" s="87">
        <v>8592223302938</v>
      </c>
      <c r="G95" s="17">
        <v>200</v>
      </c>
      <c r="H95" s="76">
        <v>559</v>
      </c>
      <c r="I95" s="18">
        <f t="shared" si="5"/>
        <v>22.816326530612244</v>
      </c>
      <c r="J95" s="46">
        <f>'Skupinové slevy'!$C$25</f>
        <v>0</v>
      </c>
      <c r="K95" s="46">
        <f t="shared" si="6"/>
        <v>0</v>
      </c>
      <c r="L95" s="46">
        <f t="shared" si="7"/>
        <v>0</v>
      </c>
      <c r="M95" s="19">
        <f t="shared" si="8"/>
        <v>559</v>
      </c>
      <c r="N95" s="19">
        <f t="shared" si="9"/>
        <v>22.816326530612244</v>
      </c>
    </row>
    <row r="96" spans="1:14" ht="15" customHeight="1">
      <c r="A96" s="15">
        <v>90</v>
      </c>
      <c r="B96" s="32">
        <v>1</v>
      </c>
      <c r="C96" s="80"/>
      <c r="D96" s="28" t="s">
        <v>47</v>
      </c>
      <c r="E96" s="16" t="s">
        <v>4520</v>
      </c>
      <c r="F96" s="87">
        <v>8592223302945</v>
      </c>
      <c r="G96" s="17">
        <v>200</v>
      </c>
      <c r="H96" s="76">
        <v>936</v>
      </c>
      <c r="I96" s="18">
        <f t="shared" si="5"/>
        <v>38.204081632653065</v>
      </c>
      <c r="J96" s="46">
        <f>'Skupinové slevy'!$C$25</f>
        <v>0</v>
      </c>
      <c r="K96" s="46">
        <f t="shared" si="6"/>
        <v>0</v>
      </c>
      <c r="L96" s="46">
        <f t="shared" si="7"/>
        <v>0</v>
      </c>
      <c r="M96" s="19">
        <f t="shared" si="8"/>
        <v>936</v>
      </c>
      <c r="N96" s="19">
        <f t="shared" si="9"/>
        <v>38.204081632653065</v>
      </c>
    </row>
    <row r="97" spans="1:14" ht="15" customHeight="1">
      <c r="A97" s="15">
        <v>91</v>
      </c>
      <c r="B97" s="32">
        <v>1</v>
      </c>
      <c r="C97" s="80"/>
      <c r="D97" s="28" t="s">
        <v>4521</v>
      </c>
      <c r="E97" s="16" t="s">
        <v>1715</v>
      </c>
      <c r="F97" s="87">
        <v>8592223302952</v>
      </c>
      <c r="G97" s="17">
        <v>200</v>
      </c>
      <c r="H97" s="76">
        <v>1339</v>
      </c>
      <c r="I97" s="18">
        <f t="shared" si="5"/>
        <v>54.653061224489797</v>
      </c>
      <c r="J97" s="46">
        <f>'Skupinové slevy'!$C$25</f>
        <v>0</v>
      </c>
      <c r="K97" s="46">
        <f t="shared" si="6"/>
        <v>0</v>
      </c>
      <c r="L97" s="46">
        <f t="shared" si="7"/>
        <v>0</v>
      </c>
      <c r="M97" s="19">
        <f t="shared" si="8"/>
        <v>1339</v>
      </c>
      <c r="N97" s="19">
        <f t="shared" si="9"/>
        <v>54.653061224489797</v>
      </c>
    </row>
    <row r="98" spans="1:14" ht="15" customHeight="1">
      <c r="A98" s="15">
        <v>92</v>
      </c>
      <c r="B98" s="32">
        <v>1</v>
      </c>
      <c r="C98" s="80"/>
      <c r="D98" s="28" t="s">
        <v>1716</v>
      </c>
      <c r="E98" s="16" t="s">
        <v>323</v>
      </c>
      <c r="F98" s="87">
        <v>8592223302969</v>
      </c>
      <c r="G98" s="17">
        <v>200</v>
      </c>
      <c r="H98" s="76">
        <v>2138</v>
      </c>
      <c r="I98" s="18">
        <f t="shared" si="5"/>
        <v>87.265306122448976</v>
      </c>
      <c r="J98" s="46">
        <f>'Skupinové slevy'!$C$25</f>
        <v>0</v>
      </c>
      <c r="K98" s="46">
        <f t="shared" si="6"/>
        <v>0</v>
      </c>
      <c r="L98" s="46">
        <f t="shared" si="7"/>
        <v>0</v>
      </c>
      <c r="M98" s="19">
        <f t="shared" si="8"/>
        <v>2138</v>
      </c>
      <c r="N98" s="19">
        <f t="shared" si="9"/>
        <v>87.265306122448976</v>
      </c>
    </row>
    <row r="99" spans="1:14" ht="15" customHeight="1">
      <c r="A99" s="15">
        <v>93</v>
      </c>
      <c r="B99" s="32">
        <v>1</v>
      </c>
      <c r="C99" s="80"/>
      <c r="D99" s="28" t="s">
        <v>4270</v>
      </c>
      <c r="E99" s="16" t="s">
        <v>2577</v>
      </c>
      <c r="F99" s="87">
        <v>8592223347885</v>
      </c>
      <c r="G99" s="17">
        <v>200</v>
      </c>
      <c r="H99" s="76">
        <v>267</v>
      </c>
      <c r="I99" s="18">
        <f t="shared" si="5"/>
        <v>10.897959183673469</v>
      </c>
      <c r="J99" s="46">
        <f>'Skupinové slevy'!$C$25</f>
        <v>0</v>
      </c>
      <c r="K99" s="46">
        <f t="shared" si="6"/>
        <v>0</v>
      </c>
      <c r="L99" s="46">
        <f t="shared" si="7"/>
        <v>0</v>
      </c>
      <c r="M99" s="19">
        <f t="shared" si="8"/>
        <v>267</v>
      </c>
      <c r="N99" s="19">
        <f t="shared" si="9"/>
        <v>10.897959183673469</v>
      </c>
    </row>
    <row r="100" spans="1:14" ht="15" customHeight="1">
      <c r="A100" s="15">
        <v>94</v>
      </c>
      <c r="B100" s="32">
        <v>1</v>
      </c>
      <c r="C100" s="80"/>
      <c r="D100" s="28" t="s">
        <v>2565</v>
      </c>
      <c r="E100" s="16" t="s">
        <v>2566</v>
      </c>
      <c r="F100" s="87">
        <v>8592223347823</v>
      </c>
      <c r="G100" s="17">
        <v>200</v>
      </c>
      <c r="H100" s="76">
        <v>267</v>
      </c>
      <c r="I100" s="18">
        <f t="shared" si="5"/>
        <v>10.897959183673469</v>
      </c>
      <c r="J100" s="46">
        <f>'Skupinové slevy'!$C$25</f>
        <v>0</v>
      </c>
      <c r="K100" s="46">
        <f t="shared" si="6"/>
        <v>0</v>
      </c>
      <c r="L100" s="46">
        <f t="shared" si="7"/>
        <v>0</v>
      </c>
      <c r="M100" s="19">
        <f t="shared" si="8"/>
        <v>267</v>
      </c>
      <c r="N100" s="19">
        <f t="shared" si="9"/>
        <v>10.897959183673469</v>
      </c>
    </row>
    <row r="101" spans="1:14" ht="15" customHeight="1">
      <c r="A101" s="15">
        <v>95</v>
      </c>
      <c r="B101" s="32">
        <v>1</v>
      </c>
      <c r="C101" s="80"/>
      <c r="D101" s="28" t="s">
        <v>1380</v>
      </c>
      <c r="E101" s="16" t="s">
        <v>1381</v>
      </c>
      <c r="F101" s="87">
        <v>8592223347830</v>
      </c>
      <c r="G101" s="17">
        <v>200</v>
      </c>
      <c r="H101" s="76">
        <v>292</v>
      </c>
      <c r="I101" s="18">
        <f t="shared" si="5"/>
        <v>11.918367346938776</v>
      </c>
      <c r="J101" s="46">
        <f>'Skupinové slevy'!$C$25</f>
        <v>0</v>
      </c>
      <c r="K101" s="46">
        <f t="shared" si="6"/>
        <v>0</v>
      </c>
      <c r="L101" s="46">
        <f t="shared" si="7"/>
        <v>0</v>
      </c>
      <c r="M101" s="19">
        <f t="shared" si="8"/>
        <v>292</v>
      </c>
      <c r="N101" s="19">
        <f t="shared" si="9"/>
        <v>11.918367346938776</v>
      </c>
    </row>
    <row r="102" spans="1:14" ht="15" customHeight="1">
      <c r="A102" s="15">
        <v>96</v>
      </c>
      <c r="B102" s="32">
        <v>1</v>
      </c>
      <c r="C102" s="80"/>
      <c r="D102" s="28" t="s">
        <v>1382</v>
      </c>
      <c r="E102" s="16" t="s">
        <v>4238</v>
      </c>
      <c r="F102" s="87">
        <v>8592223347847</v>
      </c>
      <c r="G102" s="17">
        <v>200</v>
      </c>
      <c r="H102" s="76">
        <v>409</v>
      </c>
      <c r="I102" s="18">
        <f t="shared" si="5"/>
        <v>16.693877551020407</v>
      </c>
      <c r="J102" s="46">
        <f>'Skupinové slevy'!$C$25</f>
        <v>0</v>
      </c>
      <c r="K102" s="46">
        <f t="shared" si="6"/>
        <v>0</v>
      </c>
      <c r="L102" s="46">
        <f t="shared" si="7"/>
        <v>0</v>
      </c>
      <c r="M102" s="19">
        <f t="shared" si="8"/>
        <v>409</v>
      </c>
      <c r="N102" s="19">
        <f t="shared" si="9"/>
        <v>16.693877551020407</v>
      </c>
    </row>
    <row r="103" spans="1:14" ht="15" customHeight="1">
      <c r="A103" s="15">
        <v>97</v>
      </c>
      <c r="B103" s="32">
        <v>1</v>
      </c>
      <c r="C103" s="80"/>
      <c r="D103" s="28" t="s">
        <v>4239</v>
      </c>
      <c r="E103" s="16" t="s">
        <v>4971</v>
      </c>
      <c r="F103" s="87">
        <v>8592223347854</v>
      </c>
      <c r="G103" s="17">
        <v>200</v>
      </c>
      <c r="H103" s="76">
        <v>586</v>
      </c>
      <c r="I103" s="18">
        <f t="shared" si="5"/>
        <v>23.918367346938776</v>
      </c>
      <c r="J103" s="46">
        <f>'Skupinové slevy'!$C$25</f>
        <v>0</v>
      </c>
      <c r="K103" s="46">
        <f t="shared" si="6"/>
        <v>0</v>
      </c>
      <c r="L103" s="46">
        <f t="shared" si="7"/>
        <v>0</v>
      </c>
      <c r="M103" s="19">
        <f t="shared" si="8"/>
        <v>586</v>
      </c>
      <c r="N103" s="19">
        <f t="shared" si="9"/>
        <v>23.918367346938776</v>
      </c>
    </row>
    <row r="104" spans="1:14" ht="15" customHeight="1">
      <c r="A104" s="15">
        <v>98</v>
      </c>
      <c r="B104" s="32">
        <v>1</v>
      </c>
      <c r="C104" s="80"/>
      <c r="D104" s="28" t="s">
        <v>4271</v>
      </c>
      <c r="E104" s="16" t="s">
        <v>1387</v>
      </c>
      <c r="F104" s="87">
        <v>8592223347861</v>
      </c>
      <c r="G104" s="17">
        <v>200</v>
      </c>
      <c r="H104" s="76">
        <v>986</v>
      </c>
      <c r="I104" s="18">
        <f t="shared" si="5"/>
        <v>40.244897959183675</v>
      </c>
      <c r="J104" s="46">
        <f>'Skupinové slevy'!$C$25</f>
        <v>0</v>
      </c>
      <c r="K104" s="46">
        <f t="shared" si="6"/>
        <v>0</v>
      </c>
      <c r="L104" s="46">
        <f t="shared" si="7"/>
        <v>0</v>
      </c>
      <c r="M104" s="19">
        <f t="shared" si="8"/>
        <v>986</v>
      </c>
      <c r="N104" s="19">
        <f t="shared" si="9"/>
        <v>40.244897959183675</v>
      </c>
    </row>
    <row r="105" spans="1:14" ht="15" customHeight="1">
      <c r="A105" s="15">
        <v>99</v>
      </c>
      <c r="B105" s="32">
        <v>1</v>
      </c>
      <c r="C105" s="80"/>
      <c r="D105" s="28" t="s">
        <v>1388</v>
      </c>
      <c r="E105" s="16" t="s">
        <v>6281</v>
      </c>
      <c r="F105" s="87">
        <v>8592223347878</v>
      </c>
      <c r="G105" s="17">
        <v>200</v>
      </c>
      <c r="H105" s="76">
        <v>1405</v>
      </c>
      <c r="I105" s="18">
        <f t="shared" si="5"/>
        <v>57.346938775510203</v>
      </c>
      <c r="J105" s="46">
        <f>'Skupinové slevy'!$C$25</f>
        <v>0</v>
      </c>
      <c r="K105" s="46">
        <f t="shared" si="6"/>
        <v>0</v>
      </c>
      <c r="L105" s="46">
        <f t="shared" si="7"/>
        <v>0</v>
      </c>
      <c r="M105" s="19">
        <f t="shared" si="8"/>
        <v>1405</v>
      </c>
      <c r="N105" s="19">
        <f t="shared" si="9"/>
        <v>57.346938775510203</v>
      </c>
    </row>
    <row r="106" spans="1:14" ht="15" customHeight="1">
      <c r="A106" s="15">
        <v>100</v>
      </c>
      <c r="B106" s="32">
        <v>1</v>
      </c>
      <c r="C106" s="80"/>
      <c r="D106" s="28" t="s">
        <v>1389</v>
      </c>
      <c r="E106" s="16" t="s">
        <v>775</v>
      </c>
      <c r="F106" s="87">
        <v>8592223228054</v>
      </c>
      <c r="G106" s="17">
        <v>200</v>
      </c>
      <c r="H106" s="76">
        <v>2332</v>
      </c>
      <c r="I106" s="18">
        <f t="shared" si="5"/>
        <v>95.183673469387756</v>
      </c>
      <c r="J106" s="46">
        <f>'Skupinové slevy'!$C$25</f>
        <v>0</v>
      </c>
      <c r="K106" s="46">
        <f t="shared" si="6"/>
        <v>0</v>
      </c>
      <c r="L106" s="46">
        <f t="shared" si="7"/>
        <v>0</v>
      </c>
      <c r="M106" s="19">
        <f t="shared" si="8"/>
        <v>2332</v>
      </c>
      <c r="N106" s="19">
        <f t="shared" si="9"/>
        <v>95.183673469387756</v>
      </c>
    </row>
    <row r="107" spans="1:14" ht="15" customHeight="1">
      <c r="A107" s="15">
        <v>101</v>
      </c>
      <c r="B107" s="32">
        <v>1</v>
      </c>
      <c r="C107" s="80"/>
      <c r="D107" s="28" t="s">
        <v>4110</v>
      </c>
      <c r="E107" s="16" t="s">
        <v>4111</v>
      </c>
      <c r="F107" s="87">
        <v>8592223347892</v>
      </c>
      <c r="G107" s="17">
        <v>200</v>
      </c>
      <c r="H107" s="76">
        <v>275</v>
      </c>
      <c r="I107" s="18">
        <f t="shared" si="5"/>
        <v>11.224489795918368</v>
      </c>
      <c r="J107" s="46">
        <f>'Skupinové slevy'!$C$25</f>
        <v>0</v>
      </c>
      <c r="K107" s="46">
        <f t="shared" si="6"/>
        <v>0</v>
      </c>
      <c r="L107" s="46">
        <f t="shared" si="7"/>
        <v>0</v>
      </c>
      <c r="M107" s="19">
        <f t="shared" si="8"/>
        <v>275</v>
      </c>
      <c r="N107" s="19">
        <f t="shared" si="9"/>
        <v>11.224489795918368</v>
      </c>
    </row>
    <row r="108" spans="1:14" ht="15" customHeight="1">
      <c r="A108" s="15">
        <v>102</v>
      </c>
      <c r="B108" s="32">
        <v>1</v>
      </c>
      <c r="C108" s="80"/>
      <c r="D108" s="28" t="s">
        <v>6530</v>
      </c>
      <c r="E108" s="16" t="s">
        <v>6531</v>
      </c>
      <c r="F108" s="87">
        <v>8592223005204</v>
      </c>
      <c r="G108" s="17">
        <v>200</v>
      </c>
      <c r="H108" s="76">
        <v>332</v>
      </c>
      <c r="I108" s="18">
        <f t="shared" si="5"/>
        <v>13.551020408163266</v>
      </c>
      <c r="J108" s="46">
        <f>'Skupinové slevy'!$C$25</f>
        <v>0</v>
      </c>
      <c r="K108" s="46">
        <f t="shared" si="6"/>
        <v>0</v>
      </c>
      <c r="L108" s="46">
        <f t="shared" si="7"/>
        <v>0</v>
      </c>
      <c r="M108" s="19">
        <f t="shared" si="8"/>
        <v>332</v>
      </c>
      <c r="N108" s="19">
        <f t="shared" si="9"/>
        <v>13.551020408163266</v>
      </c>
    </row>
    <row r="109" spans="1:14" ht="15" customHeight="1">
      <c r="A109" s="15">
        <v>103</v>
      </c>
      <c r="B109" s="32">
        <v>1</v>
      </c>
      <c r="C109" s="80"/>
      <c r="D109" s="28" t="s">
        <v>6917</v>
      </c>
      <c r="E109" s="16" t="s">
        <v>6918</v>
      </c>
      <c r="F109" s="87">
        <v>8592223005211</v>
      </c>
      <c r="G109" s="17">
        <v>200</v>
      </c>
      <c r="H109" s="76">
        <v>513</v>
      </c>
      <c r="I109" s="18">
        <f t="shared" si="5"/>
        <v>20.938775510204081</v>
      </c>
      <c r="J109" s="46">
        <f>'Skupinové slevy'!$C$25</f>
        <v>0</v>
      </c>
      <c r="K109" s="46">
        <f t="shared" si="6"/>
        <v>0</v>
      </c>
      <c r="L109" s="46">
        <f t="shared" si="7"/>
        <v>0</v>
      </c>
      <c r="M109" s="19">
        <f t="shared" si="8"/>
        <v>513</v>
      </c>
      <c r="N109" s="19">
        <f t="shared" si="9"/>
        <v>20.938775510204081</v>
      </c>
    </row>
    <row r="110" spans="1:14" ht="15" customHeight="1">
      <c r="A110" s="15">
        <v>104</v>
      </c>
      <c r="B110" s="32">
        <v>1</v>
      </c>
      <c r="C110" s="80"/>
      <c r="D110" s="28" t="s">
        <v>13</v>
      </c>
      <c r="E110" s="16" t="s">
        <v>14</v>
      </c>
      <c r="F110" s="87">
        <v>8592223002739</v>
      </c>
      <c r="G110" s="17">
        <v>200</v>
      </c>
      <c r="H110" s="76">
        <v>689</v>
      </c>
      <c r="I110" s="18">
        <f t="shared" si="5"/>
        <v>28.122448979591837</v>
      </c>
      <c r="J110" s="46">
        <f>'Skupinové slevy'!$C$25</f>
        <v>0</v>
      </c>
      <c r="K110" s="46">
        <f t="shared" si="6"/>
        <v>0</v>
      </c>
      <c r="L110" s="46">
        <f t="shared" si="7"/>
        <v>0</v>
      </c>
      <c r="M110" s="19">
        <f t="shared" si="8"/>
        <v>689</v>
      </c>
      <c r="N110" s="19">
        <f t="shared" si="9"/>
        <v>28.122448979591837</v>
      </c>
    </row>
    <row r="111" spans="1:14" ht="15" customHeight="1">
      <c r="A111" s="15">
        <v>105</v>
      </c>
      <c r="B111" s="32">
        <v>1</v>
      </c>
      <c r="C111" s="80"/>
      <c r="D111" s="28" t="s">
        <v>2951</v>
      </c>
      <c r="E111" s="16" t="s">
        <v>639</v>
      </c>
      <c r="F111" s="87">
        <v>8592223007130</v>
      </c>
      <c r="G111" s="17">
        <v>200</v>
      </c>
      <c r="H111" s="76">
        <v>958</v>
      </c>
      <c r="I111" s="18">
        <f t="shared" si="5"/>
        <v>39.102040816326529</v>
      </c>
      <c r="J111" s="46">
        <f>'Skupinové slevy'!$C$25</f>
        <v>0</v>
      </c>
      <c r="K111" s="46">
        <f t="shared" si="6"/>
        <v>0</v>
      </c>
      <c r="L111" s="46">
        <f t="shared" si="7"/>
        <v>0</v>
      </c>
      <c r="M111" s="19">
        <f t="shared" si="8"/>
        <v>958</v>
      </c>
      <c r="N111" s="19">
        <f t="shared" si="9"/>
        <v>39.102040816326529</v>
      </c>
    </row>
    <row r="112" spans="1:14" ht="15" customHeight="1">
      <c r="A112" s="15">
        <v>106</v>
      </c>
      <c r="B112" s="32">
        <v>1</v>
      </c>
      <c r="C112" s="80"/>
      <c r="D112" s="28" t="s">
        <v>7069</v>
      </c>
      <c r="E112" s="16" t="s">
        <v>7070</v>
      </c>
      <c r="F112" s="87">
        <v>8592223302976</v>
      </c>
      <c r="G112" s="17">
        <v>200</v>
      </c>
      <c r="H112" s="76">
        <v>572</v>
      </c>
      <c r="I112" s="18">
        <f t="shared" si="5"/>
        <v>23.346938775510203</v>
      </c>
      <c r="J112" s="46">
        <f>'Skupinové slevy'!$C$25</f>
        <v>0</v>
      </c>
      <c r="K112" s="46">
        <f t="shared" si="6"/>
        <v>0</v>
      </c>
      <c r="L112" s="46">
        <f t="shared" si="7"/>
        <v>0</v>
      </c>
      <c r="M112" s="19">
        <f t="shared" si="8"/>
        <v>572</v>
      </c>
      <c r="N112" s="19">
        <f t="shared" si="9"/>
        <v>23.346938775510203</v>
      </c>
    </row>
    <row r="113" spans="1:14" ht="15" customHeight="1">
      <c r="A113" s="15">
        <v>107</v>
      </c>
      <c r="B113" s="32">
        <v>1</v>
      </c>
      <c r="C113" s="80"/>
      <c r="D113" s="28" t="s">
        <v>4154</v>
      </c>
      <c r="E113" s="16" t="s">
        <v>4155</v>
      </c>
      <c r="F113" s="87">
        <v>8592223302983</v>
      </c>
      <c r="G113" s="17">
        <v>200</v>
      </c>
      <c r="H113" s="76">
        <v>583</v>
      </c>
      <c r="I113" s="18">
        <f t="shared" si="5"/>
        <v>23.795918367346939</v>
      </c>
      <c r="J113" s="46">
        <f>'Skupinové slevy'!$C$25</f>
        <v>0</v>
      </c>
      <c r="K113" s="46">
        <f t="shared" si="6"/>
        <v>0</v>
      </c>
      <c r="L113" s="46">
        <f t="shared" si="7"/>
        <v>0</v>
      </c>
      <c r="M113" s="19">
        <f t="shared" si="8"/>
        <v>583</v>
      </c>
      <c r="N113" s="19">
        <f t="shared" si="9"/>
        <v>23.795918367346939</v>
      </c>
    </row>
    <row r="114" spans="1:14" ht="15" customHeight="1">
      <c r="A114" s="15">
        <v>108</v>
      </c>
      <c r="B114" s="32">
        <v>1</v>
      </c>
      <c r="C114" s="80"/>
      <c r="D114" s="28" t="s">
        <v>6752</v>
      </c>
      <c r="E114" s="16" t="s">
        <v>6753</v>
      </c>
      <c r="F114" s="87">
        <v>8592223302990</v>
      </c>
      <c r="G114" s="17">
        <v>200</v>
      </c>
      <c r="H114" s="76">
        <v>796</v>
      </c>
      <c r="I114" s="18">
        <f t="shared" si="5"/>
        <v>32.489795918367349</v>
      </c>
      <c r="J114" s="46">
        <f>'Skupinové slevy'!$C$25</f>
        <v>0</v>
      </c>
      <c r="K114" s="46">
        <f t="shared" si="6"/>
        <v>0</v>
      </c>
      <c r="L114" s="46">
        <f t="shared" si="7"/>
        <v>0</v>
      </c>
      <c r="M114" s="19">
        <f t="shared" si="8"/>
        <v>796</v>
      </c>
      <c r="N114" s="19">
        <f t="shared" si="9"/>
        <v>32.489795918367349</v>
      </c>
    </row>
    <row r="115" spans="1:14" ht="15" customHeight="1">
      <c r="A115" s="15">
        <v>109</v>
      </c>
      <c r="B115" s="32">
        <v>1</v>
      </c>
      <c r="C115" s="80"/>
      <c r="D115" s="28" t="s">
        <v>6754</v>
      </c>
      <c r="E115" s="16" t="s">
        <v>6755</v>
      </c>
      <c r="F115" s="87">
        <v>8592223303003</v>
      </c>
      <c r="G115" s="17">
        <v>200</v>
      </c>
      <c r="H115" s="76">
        <v>840</v>
      </c>
      <c r="I115" s="18">
        <f t="shared" si="5"/>
        <v>34.285714285714285</v>
      </c>
      <c r="J115" s="46">
        <f>'Skupinové slevy'!$C$25</f>
        <v>0</v>
      </c>
      <c r="K115" s="46">
        <f t="shared" si="6"/>
        <v>0</v>
      </c>
      <c r="L115" s="46">
        <f t="shared" si="7"/>
        <v>0</v>
      </c>
      <c r="M115" s="19">
        <f t="shared" si="8"/>
        <v>840</v>
      </c>
      <c r="N115" s="19">
        <f t="shared" si="9"/>
        <v>34.285714285714285</v>
      </c>
    </row>
    <row r="116" spans="1:14" ht="15" customHeight="1">
      <c r="A116" s="15">
        <v>110</v>
      </c>
      <c r="B116" s="32">
        <v>1</v>
      </c>
      <c r="C116" s="80"/>
      <c r="D116" s="28" t="s">
        <v>7048</v>
      </c>
      <c r="E116" s="16" t="s">
        <v>7049</v>
      </c>
      <c r="F116" s="87">
        <v>8592223178113</v>
      </c>
      <c r="G116" s="17">
        <v>200</v>
      </c>
      <c r="H116" s="76">
        <v>654</v>
      </c>
      <c r="I116" s="18">
        <f t="shared" si="5"/>
        <v>26.693877551020407</v>
      </c>
      <c r="J116" s="46">
        <f>'Skupinové slevy'!$C$25</f>
        <v>0</v>
      </c>
      <c r="K116" s="46">
        <f t="shared" si="6"/>
        <v>0</v>
      </c>
      <c r="L116" s="46">
        <f t="shared" si="7"/>
        <v>0</v>
      </c>
      <c r="M116" s="19">
        <f t="shared" si="8"/>
        <v>654</v>
      </c>
      <c r="N116" s="19">
        <f t="shared" si="9"/>
        <v>26.693877551020407</v>
      </c>
    </row>
    <row r="117" spans="1:14" ht="15" customHeight="1">
      <c r="A117" s="15">
        <v>111</v>
      </c>
      <c r="B117" s="32">
        <v>1</v>
      </c>
      <c r="C117" s="80"/>
      <c r="D117" s="28" t="s">
        <v>3107</v>
      </c>
      <c r="E117" s="16" t="s">
        <v>3108</v>
      </c>
      <c r="F117" s="87">
        <v>8592223045798</v>
      </c>
      <c r="G117" s="17">
        <v>200</v>
      </c>
      <c r="H117" s="76">
        <v>362</v>
      </c>
      <c r="I117" s="18">
        <f t="shared" si="5"/>
        <v>14.775510204081632</v>
      </c>
      <c r="J117" s="46">
        <f>'Skupinové slevy'!$C$25</f>
        <v>0</v>
      </c>
      <c r="K117" s="46">
        <f t="shared" si="6"/>
        <v>0</v>
      </c>
      <c r="L117" s="46">
        <f t="shared" si="7"/>
        <v>0</v>
      </c>
      <c r="M117" s="19">
        <f t="shared" si="8"/>
        <v>362</v>
      </c>
      <c r="N117" s="19">
        <f t="shared" si="9"/>
        <v>14.775510204081632</v>
      </c>
    </row>
    <row r="118" spans="1:14" ht="15" customHeight="1">
      <c r="A118" s="15">
        <v>112</v>
      </c>
      <c r="B118" s="32">
        <v>1</v>
      </c>
      <c r="C118" s="80"/>
      <c r="D118" s="28" t="s">
        <v>3630</v>
      </c>
      <c r="E118" s="16" t="s">
        <v>3631</v>
      </c>
      <c r="F118" s="87">
        <v>8592223173361</v>
      </c>
      <c r="G118" s="17">
        <v>200</v>
      </c>
      <c r="H118" s="76">
        <v>636</v>
      </c>
      <c r="I118" s="18">
        <f t="shared" si="5"/>
        <v>25.959183673469386</v>
      </c>
      <c r="J118" s="46">
        <f>'Skupinové slevy'!$C$25</f>
        <v>0</v>
      </c>
      <c r="K118" s="46">
        <f t="shared" si="6"/>
        <v>0</v>
      </c>
      <c r="L118" s="46">
        <f t="shared" si="7"/>
        <v>0</v>
      </c>
      <c r="M118" s="19">
        <f t="shared" si="8"/>
        <v>636</v>
      </c>
      <c r="N118" s="19">
        <f t="shared" si="9"/>
        <v>25.959183673469386</v>
      </c>
    </row>
    <row r="119" spans="1:14" ht="15" customHeight="1">
      <c r="A119" s="15">
        <v>113</v>
      </c>
      <c r="B119" s="32">
        <v>1</v>
      </c>
      <c r="C119" s="80"/>
      <c r="D119" s="28" t="s">
        <v>652</v>
      </c>
      <c r="E119" s="16" t="s">
        <v>653</v>
      </c>
      <c r="F119" s="87">
        <v>8592223148536</v>
      </c>
      <c r="G119" s="17">
        <v>200</v>
      </c>
      <c r="H119" s="76">
        <v>539</v>
      </c>
      <c r="I119" s="18">
        <f t="shared" si="5"/>
        <v>22</v>
      </c>
      <c r="J119" s="46">
        <f>'Skupinové slevy'!$C$25</f>
        <v>0</v>
      </c>
      <c r="K119" s="46">
        <f t="shared" si="6"/>
        <v>0</v>
      </c>
      <c r="L119" s="46">
        <f t="shared" si="7"/>
        <v>0</v>
      </c>
      <c r="M119" s="19">
        <f t="shared" si="8"/>
        <v>539</v>
      </c>
      <c r="N119" s="19">
        <f t="shared" si="9"/>
        <v>22</v>
      </c>
    </row>
    <row r="120" spans="1:14" ht="15" customHeight="1">
      <c r="A120" s="15">
        <v>114</v>
      </c>
      <c r="B120" s="32">
        <v>1</v>
      </c>
      <c r="C120" s="80"/>
      <c r="D120" s="28" t="s">
        <v>654</v>
      </c>
      <c r="E120" s="16" t="s">
        <v>655</v>
      </c>
      <c r="F120" s="87">
        <v>8592223148543</v>
      </c>
      <c r="G120" s="17">
        <v>200</v>
      </c>
      <c r="H120" s="76">
        <v>804</v>
      </c>
      <c r="I120" s="18">
        <f t="shared" si="5"/>
        <v>32.816326530612244</v>
      </c>
      <c r="J120" s="46">
        <f>'Skupinové slevy'!$C$25</f>
        <v>0</v>
      </c>
      <c r="K120" s="46">
        <f t="shared" si="6"/>
        <v>0</v>
      </c>
      <c r="L120" s="46">
        <f t="shared" si="7"/>
        <v>0</v>
      </c>
      <c r="M120" s="19">
        <f t="shared" si="8"/>
        <v>804</v>
      </c>
      <c r="N120" s="19">
        <f t="shared" si="9"/>
        <v>32.816326530612244</v>
      </c>
    </row>
    <row r="121" spans="1:14" ht="15" customHeight="1">
      <c r="A121" s="15">
        <v>115</v>
      </c>
      <c r="B121" s="32">
        <v>1</v>
      </c>
      <c r="C121" s="80"/>
      <c r="D121" s="28" t="s">
        <v>78</v>
      </c>
      <c r="E121" s="16" t="s">
        <v>1521</v>
      </c>
      <c r="F121" s="87">
        <v>8592223167865</v>
      </c>
      <c r="G121" s="17">
        <v>200</v>
      </c>
      <c r="H121" s="76">
        <v>1121</v>
      </c>
      <c r="I121" s="18">
        <f t="shared" si="5"/>
        <v>45.755102040816325</v>
      </c>
      <c r="J121" s="46">
        <f>'Skupinové slevy'!$C$25</f>
        <v>0</v>
      </c>
      <c r="K121" s="46">
        <f t="shared" si="6"/>
        <v>0</v>
      </c>
      <c r="L121" s="46">
        <f t="shared" si="7"/>
        <v>0</v>
      </c>
      <c r="M121" s="19">
        <f t="shared" si="8"/>
        <v>1121</v>
      </c>
      <c r="N121" s="19">
        <f t="shared" si="9"/>
        <v>45.755102040816325</v>
      </c>
    </row>
    <row r="122" spans="1:14" ht="15" customHeight="1">
      <c r="A122" s="15">
        <v>116</v>
      </c>
      <c r="B122" s="32">
        <v>1</v>
      </c>
      <c r="C122" s="80"/>
      <c r="D122" s="28" t="s">
        <v>1522</v>
      </c>
      <c r="E122" s="16" t="s">
        <v>1523</v>
      </c>
      <c r="F122" s="87">
        <v>8592223165137</v>
      </c>
      <c r="G122" s="17">
        <v>200</v>
      </c>
      <c r="H122" s="76">
        <v>1847</v>
      </c>
      <c r="I122" s="18">
        <f t="shared" si="5"/>
        <v>75.387755102040813</v>
      </c>
      <c r="J122" s="46">
        <f>'Skupinové slevy'!$C$25</f>
        <v>0</v>
      </c>
      <c r="K122" s="46">
        <f t="shared" si="6"/>
        <v>0</v>
      </c>
      <c r="L122" s="46">
        <f t="shared" si="7"/>
        <v>0</v>
      </c>
      <c r="M122" s="19">
        <f t="shared" si="8"/>
        <v>1847</v>
      </c>
      <c r="N122" s="19">
        <f t="shared" si="9"/>
        <v>75.387755102040813</v>
      </c>
    </row>
    <row r="123" spans="1:14" ht="15" customHeight="1">
      <c r="A123" s="15">
        <v>117</v>
      </c>
      <c r="B123" s="32">
        <v>1</v>
      </c>
      <c r="C123" s="80"/>
      <c r="D123" s="28" t="s">
        <v>5846</v>
      </c>
      <c r="E123" s="16" t="s">
        <v>5868</v>
      </c>
      <c r="F123" s="87">
        <v>8592223148550</v>
      </c>
      <c r="G123" s="17">
        <v>200</v>
      </c>
      <c r="H123" s="76">
        <v>2704</v>
      </c>
      <c r="I123" s="18">
        <f t="shared" si="5"/>
        <v>110.36734693877551</v>
      </c>
      <c r="J123" s="46">
        <f>'Skupinové slevy'!$C$25</f>
        <v>0</v>
      </c>
      <c r="K123" s="46">
        <f t="shared" si="6"/>
        <v>0</v>
      </c>
      <c r="L123" s="46">
        <f t="shared" si="7"/>
        <v>0</v>
      </c>
      <c r="M123" s="19">
        <f t="shared" si="8"/>
        <v>2704</v>
      </c>
      <c r="N123" s="19">
        <f t="shared" si="9"/>
        <v>110.36734693877551</v>
      </c>
    </row>
    <row r="124" spans="1:14" ht="15" customHeight="1">
      <c r="A124" s="15">
        <v>118</v>
      </c>
      <c r="B124" s="32">
        <v>1</v>
      </c>
      <c r="C124" s="80"/>
      <c r="D124" s="28" t="s">
        <v>2190</v>
      </c>
      <c r="E124" s="16" t="s">
        <v>2191</v>
      </c>
      <c r="F124" s="87">
        <v>8592223148567</v>
      </c>
      <c r="G124" s="17">
        <v>200</v>
      </c>
      <c r="H124" s="76">
        <v>4309</v>
      </c>
      <c r="I124" s="18">
        <f t="shared" si="5"/>
        <v>175.87755102040816</v>
      </c>
      <c r="J124" s="46">
        <f>'Skupinové slevy'!$C$25</f>
        <v>0</v>
      </c>
      <c r="K124" s="46">
        <f t="shared" si="6"/>
        <v>0</v>
      </c>
      <c r="L124" s="46">
        <f t="shared" si="7"/>
        <v>0</v>
      </c>
      <c r="M124" s="19">
        <f t="shared" si="8"/>
        <v>4309</v>
      </c>
      <c r="N124" s="19">
        <f t="shared" si="9"/>
        <v>175.87755102040816</v>
      </c>
    </row>
    <row r="125" spans="1:14" ht="15" customHeight="1">
      <c r="A125" s="15">
        <v>119</v>
      </c>
      <c r="B125" s="32">
        <v>1</v>
      </c>
      <c r="C125" s="80"/>
      <c r="D125" s="28" t="s">
        <v>5822</v>
      </c>
      <c r="E125" s="16" t="s">
        <v>3013</v>
      </c>
      <c r="F125" s="87">
        <v>8592223031081</v>
      </c>
      <c r="G125" s="17">
        <v>200</v>
      </c>
      <c r="H125" s="76">
        <v>998</v>
      </c>
      <c r="I125" s="18">
        <f t="shared" si="5"/>
        <v>40.734693877551024</v>
      </c>
      <c r="J125" s="46">
        <f>'Skupinové slevy'!$C$25</f>
        <v>0</v>
      </c>
      <c r="K125" s="46">
        <f t="shared" si="6"/>
        <v>0</v>
      </c>
      <c r="L125" s="46">
        <f t="shared" si="7"/>
        <v>0</v>
      </c>
      <c r="M125" s="19">
        <f t="shared" si="8"/>
        <v>998</v>
      </c>
      <c r="N125" s="19">
        <f t="shared" si="9"/>
        <v>40.734693877551024</v>
      </c>
    </row>
    <row r="126" spans="1:14" ht="15" customHeight="1">
      <c r="A126" s="15">
        <v>120</v>
      </c>
      <c r="B126" s="32">
        <v>1</v>
      </c>
      <c r="C126" s="80"/>
      <c r="D126" s="28" t="s">
        <v>3014</v>
      </c>
      <c r="E126" s="16" t="s">
        <v>3015</v>
      </c>
      <c r="F126" s="87">
        <v>8592223010093</v>
      </c>
      <c r="G126" s="17">
        <v>200</v>
      </c>
      <c r="H126" s="76">
        <v>1109</v>
      </c>
      <c r="I126" s="18">
        <f t="shared" si="5"/>
        <v>45.265306122448976</v>
      </c>
      <c r="J126" s="46">
        <f>'Skupinové slevy'!$C$25</f>
        <v>0</v>
      </c>
      <c r="K126" s="46">
        <f t="shared" si="6"/>
        <v>0</v>
      </c>
      <c r="L126" s="46">
        <f t="shared" si="7"/>
        <v>0</v>
      </c>
      <c r="M126" s="19">
        <f t="shared" si="8"/>
        <v>1109</v>
      </c>
      <c r="N126" s="19">
        <f t="shared" si="9"/>
        <v>45.265306122448976</v>
      </c>
    </row>
    <row r="127" spans="1:14" ht="15" customHeight="1">
      <c r="A127" s="15">
        <v>121</v>
      </c>
      <c r="B127" s="32">
        <v>1</v>
      </c>
      <c r="C127" s="80"/>
      <c r="D127" s="28" t="s">
        <v>3016</v>
      </c>
      <c r="E127" s="16" t="s">
        <v>1169</v>
      </c>
      <c r="F127" s="87">
        <v>8592223010109</v>
      </c>
      <c r="G127" s="17">
        <v>200</v>
      </c>
      <c r="H127" s="76">
        <v>1398</v>
      </c>
      <c r="I127" s="18">
        <f t="shared" si="5"/>
        <v>57.061224489795919</v>
      </c>
      <c r="J127" s="46">
        <f>'Skupinové slevy'!$C$25</f>
        <v>0</v>
      </c>
      <c r="K127" s="46">
        <f t="shared" si="6"/>
        <v>0</v>
      </c>
      <c r="L127" s="46">
        <f t="shared" si="7"/>
        <v>0</v>
      </c>
      <c r="M127" s="19">
        <f t="shared" si="8"/>
        <v>1398</v>
      </c>
      <c r="N127" s="19">
        <f t="shared" si="9"/>
        <v>57.061224489795919</v>
      </c>
    </row>
    <row r="128" spans="1:14" ht="15" customHeight="1">
      <c r="A128" s="15">
        <v>122</v>
      </c>
      <c r="B128" s="32">
        <v>1</v>
      </c>
      <c r="C128" s="80"/>
      <c r="D128" s="28" t="s">
        <v>3067</v>
      </c>
      <c r="E128" s="16" t="s">
        <v>3068</v>
      </c>
      <c r="F128" s="87">
        <v>8592223010116</v>
      </c>
      <c r="G128" s="17">
        <v>200</v>
      </c>
      <c r="H128" s="76">
        <v>2076</v>
      </c>
      <c r="I128" s="18">
        <f t="shared" si="5"/>
        <v>84.734693877551024</v>
      </c>
      <c r="J128" s="46">
        <f>'Skupinové slevy'!$C$25</f>
        <v>0</v>
      </c>
      <c r="K128" s="46">
        <f t="shared" si="6"/>
        <v>0</v>
      </c>
      <c r="L128" s="46">
        <f t="shared" si="7"/>
        <v>0</v>
      </c>
      <c r="M128" s="19">
        <f t="shared" si="8"/>
        <v>2076</v>
      </c>
      <c r="N128" s="19">
        <f t="shared" si="9"/>
        <v>84.734693877551024</v>
      </c>
    </row>
    <row r="129" spans="1:14" ht="15" customHeight="1">
      <c r="A129" s="15">
        <v>123</v>
      </c>
      <c r="B129" s="32">
        <v>1</v>
      </c>
      <c r="C129" s="80"/>
      <c r="D129" s="28" t="s">
        <v>6524</v>
      </c>
      <c r="E129" s="16" t="s">
        <v>6525</v>
      </c>
      <c r="F129" s="87">
        <v>8592223010123</v>
      </c>
      <c r="G129" s="17">
        <v>200</v>
      </c>
      <c r="H129" s="76">
        <v>2764</v>
      </c>
      <c r="I129" s="18">
        <f t="shared" si="5"/>
        <v>112.81632653061224</v>
      </c>
      <c r="J129" s="46">
        <f>'Skupinové slevy'!$C$25</f>
        <v>0</v>
      </c>
      <c r="K129" s="46">
        <f t="shared" si="6"/>
        <v>0</v>
      </c>
      <c r="L129" s="46">
        <f t="shared" si="7"/>
        <v>0</v>
      </c>
      <c r="M129" s="19">
        <f t="shared" si="8"/>
        <v>2764</v>
      </c>
      <c r="N129" s="19">
        <f t="shared" si="9"/>
        <v>112.81632653061224</v>
      </c>
    </row>
    <row r="130" spans="1:14" ht="15" customHeight="1">
      <c r="A130" s="15">
        <v>124</v>
      </c>
      <c r="B130" s="32">
        <v>1</v>
      </c>
      <c r="C130" s="80"/>
      <c r="D130" s="28" t="s">
        <v>6526</v>
      </c>
      <c r="E130" s="16" t="s">
        <v>6527</v>
      </c>
      <c r="F130" s="87">
        <v>8592223010130</v>
      </c>
      <c r="G130" s="17">
        <v>200</v>
      </c>
      <c r="H130" s="76">
        <v>4432</v>
      </c>
      <c r="I130" s="18">
        <f t="shared" si="5"/>
        <v>180.89795918367346</v>
      </c>
      <c r="J130" s="46">
        <f>'Skupinové slevy'!$C$25</f>
        <v>0</v>
      </c>
      <c r="K130" s="46">
        <f t="shared" si="6"/>
        <v>0</v>
      </c>
      <c r="L130" s="46">
        <f t="shared" si="7"/>
        <v>0</v>
      </c>
      <c r="M130" s="19">
        <f t="shared" si="8"/>
        <v>4432</v>
      </c>
      <c r="N130" s="19">
        <f t="shared" si="9"/>
        <v>180.89795918367346</v>
      </c>
    </row>
    <row r="131" spans="1:14" ht="15" customHeight="1">
      <c r="A131" s="15">
        <v>125</v>
      </c>
      <c r="B131" s="32">
        <v>1</v>
      </c>
      <c r="C131" s="80"/>
      <c r="D131" s="28" t="s">
        <v>6528</v>
      </c>
      <c r="E131" s="16" t="s">
        <v>6529</v>
      </c>
      <c r="F131" s="87">
        <v>8592223010147</v>
      </c>
      <c r="G131" s="17">
        <v>200</v>
      </c>
      <c r="H131" s="76">
        <v>6149</v>
      </c>
      <c r="I131" s="18">
        <f t="shared" si="5"/>
        <v>250.9795918367347</v>
      </c>
      <c r="J131" s="46">
        <f>'Skupinové slevy'!$C$25</f>
        <v>0</v>
      </c>
      <c r="K131" s="46">
        <f t="shared" si="6"/>
        <v>0</v>
      </c>
      <c r="L131" s="46">
        <f t="shared" si="7"/>
        <v>0</v>
      </c>
      <c r="M131" s="19">
        <f t="shared" si="8"/>
        <v>6149</v>
      </c>
      <c r="N131" s="19">
        <f t="shared" si="9"/>
        <v>250.9795918367347</v>
      </c>
    </row>
    <row r="132" spans="1:14" ht="15" customHeight="1">
      <c r="A132" s="15">
        <v>126</v>
      </c>
      <c r="B132" s="32">
        <v>1</v>
      </c>
      <c r="C132" s="80"/>
      <c r="D132" s="28" t="s">
        <v>2779</v>
      </c>
      <c r="E132" s="16" t="s">
        <v>2780</v>
      </c>
      <c r="F132" s="87">
        <v>8592223009684</v>
      </c>
      <c r="G132" s="17">
        <v>200</v>
      </c>
      <c r="H132" s="76">
        <v>2173</v>
      </c>
      <c r="I132" s="18">
        <f t="shared" si="5"/>
        <v>88.693877551020407</v>
      </c>
      <c r="J132" s="46">
        <f>'Skupinové slevy'!$C$25</f>
        <v>0</v>
      </c>
      <c r="K132" s="46">
        <f t="shared" si="6"/>
        <v>0</v>
      </c>
      <c r="L132" s="46">
        <f t="shared" si="7"/>
        <v>0</v>
      </c>
      <c r="M132" s="19">
        <f t="shared" si="8"/>
        <v>2173</v>
      </c>
      <c r="N132" s="19">
        <f t="shared" si="9"/>
        <v>88.693877551020407</v>
      </c>
    </row>
    <row r="133" spans="1:14" ht="15" customHeight="1">
      <c r="A133" s="15">
        <v>127</v>
      </c>
      <c r="B133" s="32">
        <v>1</v>
      </c>
      <c r="C133" s="80"/>
      <c r="D133" s="28" t="s">
        <v>2781</v>
      </c>
      <c r="E133" s="16" t="s">
        <v>6554</v>
      </c>
      <c r="F133" s="87">
        <v>8592223009691</v>
      </c>
      <c r="G133" s="17">
        <v>200</v>
      </c>
      <c r="H133" s="76">
        <v>2616</v>
      </c>
      <c r="I133" s="18">
        <f t="shared" si="5"/>
        <v>106.77551020408163</v>
      </c>
      <c r="J133" s="46">
        <f>'Skupinové slevy'!$C$25</f>
        <v>0</v>
      </c>
      <c r="K133" s="46">
        <f t="shared" si="6"/>
        <v>0</v>
      </c>
      <c r="L133" s="46">
        <f t="shared" si="7"/>
        <v>0</v>
      </c>
      <c r="M133" s="19">
        <f t="shared" si="8"/>
        <v>2616</v>
      </c>
      <c r="N133" s="19">
        <f t="shared" si="9"/>
        <v>106.77551020408163</v>
      </c>
    </row>
    <row r="134" spans="1:14" ht="15" customHeight="1">
      <c r="A134" s="15">
        <v>128</v>
      </c>
      <c r="B134" s="32">
        <v>1</v>
      </c>
      <c r="C134" s="80"/>
      <c r="D134" s="28" t="s">
        <v>3710</v>
      </c>
      <c r="E134" s="16" t="s">
        <v>3711</v>
      </c>
      <c r="F134" s="87">
        <v>8592223009677</v>
      </c>
      <c r="G134" s="17">
        <v>200</v>
      </c>
      <c r="H134" s="76">
        <v>3700</v>
      </c>
      <c r="I134" s="18">
        <f t="shared" si="5"/>
        <v>151.0204081632653</v>
      </c>
      <c r="J134" s="46">
        <f>'Skupinové slevy'!$C$25</f>
        <v>0</v>
      </c>
      <c r="K134" s="46">
        <f t="shared" si="6"/>
        <v>0</v>
      </c>
      <c r="L134" s="46">
        <f t="shared" si="7"/>
        <v>0</v>
      </c>
      <c r="M134" s="19">
        <f t="shared" si="8"/>
        <v>3700</v>
      </c>
      <c r="N134" s="19">
        <f t="shared" si="9"/>
        <v>151.0204081632653</v>
      </c>
    </row>
    <row r="135" spans="1:14" ht="15" customHeight="1">
      <c r="A135" s="15">
        <v>129</v>
      </c>
      <c r="B135" s="32">
        <v>1</v>
      </c>
      <c r="C135" s="80"/>
      <c r="D135" s="28" t="s">
        <v>4935</v>
      </c>
      <c r="E135" s="16" t="s">
        <v>4936</v>
      </c>
      <c r="F135" s="87">
        <v>8592223014374</v>
      </c>
      <c r="G135" s="17">
        <v>200</v>
      </c>
      <c r="H135" s="76">
        <v>4862</v>
      </c>
      <c r="I135" s="18">
        <f t="shared" ref="I135:I198" si="10">H135/$I$5</f>
        <v>198.44897959183675</v>
      </c>
      <c r="J135" s="46">
        <f>'Skupinové slevy'!$C$25</f>
        <v>0</v>
      </c>
      <c r="K135" s="46">
        <f t="shared" ref="K135:K198" si="11">IF($K$4="X",0.04,0)</f>
        <v>0</v>
      </c>
      <c r="L135" s="46">
        <f t="shared" ref="L135:L198" si="12">IF($L$4="X",0.02,0)</f>
        <v>0</v>
      </c>
      <c r="M135" s="19">
        <f t="shared" ref="M135:M198" si="13">H135*(1-$J135)*(1-$K135)*(1-$L135)</f>
        <v>4862</v>
      </c>
      <c r="N135" s="19">
        <f t="shared" ref="N135:N198" si="14">I135*(1-$J135)*(1-$K135)*(1-$L135)</f>
        <v>198.44897959183675</v>
      </c>
    </row>
    <row r="136" spans="1:14" ht="15" customHeight="1">
      <c r="A136" s="15">
        <v>130</v>
      </c>
      <c r="B136" s="32">
        <v>1</v>
      </c>
      <c r="C136" s="80"/>
      <c r="D136" s="28" t="s">
        <v>4937</v>
      </c>
      <c r="E136" s="16" t="s">
        <v>6116</v>
      </c>
      <c r="F136" s="87">
        <v>8592223009660</v>
      </c>
      <c r="G136" s="17">
        <v>200</v>
      </c>
      <c r="H136" s="76">
        <v>6460</v>
      </c>
      <c r="I136" s="18">
        <f t="shared" si="10"/>
        <v>263.67346938775512</v>
      </c>
      <c r="J136" s="46">
        <f>'Skupinové slevy'!$C$25</f>
        <v>0</v>
      </c>
      <c r="K136" s="46">
        <f t="shared" si="11"/>
        <v>0</v>
      </c>
      <c r="L136" s="46">
        <f t="shared" si="12"/>
        <v>0</v>
      </c>
      <c r="M136" s="19">
        <f t="shared" si="13"/>
        <v>6460</v>
      </c>
      <c r="N136" s="19">
        <f t="shared" si="14"/>
        <v>263.67346938775512</v>
      </c>
    </row>
    <row r="137" spans="1:14" ht="15" customHeight="1">
      <c r="A137" s="15">
        <v>131</v>
      </c>
      <c r="B137" s="32">
        <v>1</v>
      </c>
      <c r="C137" s="80"/>
      <c r="D137" s="28" t="s">
        <v>5241</v>
      </c>
      <c r="E137" s="16" t="s">
        <v>5242</v>
      </c>
      <c r="F137" s="87">
        <v>8592223009707</v>
      </c>
      <c r="G137" s="17">
        <v>200</v>
      </c>
      <c r="H137" s="76">
        <v>8712</v>
      </c>
      <c r="I137" s="18">
        <f t="shared" si="10"/>
        <v>355.59183673469386</v>
      </c>
      <c r="J137" s="46">
        <f>'Skupinové slevy'!$C$25</f>
        <v>0</v>
      </c>
      <c r="K137" s="46">
        <f t="shared" si="11"/>
        <v>0</v>
      </c>
      <c r="L137" s="46">
        <f t="shared" si="12"/>
        <v>0</v>
      </c>
      <c r="M137" s="19">
        <f t="shared" si="13"/>
        <v>8712</v>
      </c>
      <c r="N137" s="19">
        <f t="shared" si="14"/>
        <v>355.59183673469386</v>
      </c>
    </row>
    <row r="138" spans="1:14" ht="15" customHeight="1">
      <c r="A138" s="15">
        <v>132</v>
      </c>
      <c r="B138" s="32">
        <v>1</v>
      </c>
      <c r="C138" s="80"/>
      <c r="D138" s="28" t="s">
        <v>2751</v>
      </c>
      <c r="E138" s="16" t="s">
        <v>2752</v>
      </c>
      <c r="F138" s="87">
        <v>8592223022522</v>
      </c>
      <c r="G138" s="17">
        <v>200</v>
      </c>
      <c r="H138" s="76">
        <v>802</v>
      </c>
      <c r="I138" s="18">
        <f t="shared" si="10"/>
        <v>32.734693877551024</v>
      </c>
      <c r="J138" s="46">
        <f>'Skupinové slevy'!$C$25</f>
        <v>0</v>
      </c>
      <c r="K138" s="46">
        <f t="shared" si="11"/>
        <v>0</v>
      </c>
      <c r="L138" s="46">
        <f t="shared" si="12"/>
        <v>0</v>
      </c>
      <c r="M138" s="19">
        <f t="shared" si="13"/>
        <v>802</v>
      </c>
      <c r="N138" s="19">
        <f t="shared" si="14"/>
        <v>32.734693877551024</v>
      </c>
    </row>
    <row r="139" spans="1:14" ht="15" customHeight="1">
      <c r="A139" s="15">
        <v>133</v>
      </c>
      <c r="B139" s="32">
        <v>1</v>
      </c>
      <c r="C139" s="80"/>
      <c r="D139" s="28" t="s">
        <v>2089</v>
      </c>
      <c r="E139" s="16" t="s">
        <v>2090</v>
      </c>
      <c r="F139" s="87">
        <v>8592223022539</v>
      </c>
      <c r="G139" s="17">
        <v>200</v>
      </c>
      <c r="H139" s="76">
        <v>837</v>
      </c>
      <c r="I139" s="18">
        <f t="shared" si="10"/>
        <v>34.163265306122447</v>
      </c>
      <c r="J139" s="46">
        <f>'Skupinové slevy'!$C$25</f>
        <v>0</v>
      </c>
      <c r="K139" s="46">
        <f t="shared" si="11"/>
        <v>0</v>
      </c>
      <c r="L139" s="46">
        <f t="shared" si="12"/>
        <v>0</v>
      </c>
      <c r="M139" s="19">
        <f t="shared" si="13"/>
        <v>837</v>
      </c>
      <c r="N139" s="19">
        <f t="shared" si="14"/>
        <v>34.163265306122447</v>
      </c>
    </row>
    <row r="140" spans="1:14" ht="15" customHeight="1">
      <c r="A140" s="15">
        <v>134</v>
      </c>
      <c r="B140" s="32">
        <v>1</v>
      </c>
      <c r="C140" s="80"/>
      <c r="D140" s="28" t="s">
        <v>2091</v>
      </c>
      <c r="E140" s="16" t="s">
        <v>2092</v>
      </c>
      <c r="F140" s="87">
        <v>8592223022546</v>
      </c>
      <c r="G140" s="17">
        <v>200</v>
      </c>
      <c r="H140" s="76">
        <v>974</v>
      </c>
      <c r="I140" s="18">
        <f t="shared" si="10"/>
        <v>39.755102040816325</v>
      </c>
      <c r="J140" s="46">
        <f>'Skupinové slevy'!$C$25</f>
        <v>0</v>
      </c>
      <c r="K140" s="46">
        <f t="shared" si="11"/>
        <v>0</v>
      </c>
      <c r="L140" s="46">
        <f t="shared" si="12"/>
        <v>0</v>
      </c>
      <c r="M140" s="19">
        <f t="shared" si="13"/>
        <v>974</v>
      </c>
      <c r="N140" s="19">
        <f t="shared" si="14"/>
        <v>39.755102040816325</v>
      </c>
    </row>
    <row r="141" spans="1:14" ht="15" customHeight="1">
      <c r="A141" s="15">
        <v>135</v>
      </c>
      <c r="B141" s="32">
        <v>1</v>
      </c>
      <c r="C141" s="80"/>
      <c r="D141" s="28" t="s">
        <v>2093</v>
      </c>
      <c r="E141" s="16" t="s">
        <v>2094</v>
      </c>
      <c r="F141" s="87">
        <v>8592223022553</v>
      </c>
      <c r="G141" s="17">
        <v>200</v>
      </c>
      <c r="H141" s="76">
        <v>1172</v>
      </c>
      <c r="I141" s="18">
        <f t="shared" si="10"/>
        <v>47.836734693877553</v>
      </c>
      <c r="J141" s="46">
        <f>'Skupinové slevy'!$C$25</f>
        <v>0</v>
      </c>
      <c r="K141" s="46">
        <f t="shared" si="11"/>
        <v>0</v>
      </c>
      <c r="L141" s="46">
        <f t="shared" si="12"/>
        <v>0</v>
      </c>
      <c r="M141" s="19">
        <f t="shared" si="13"/>
        <v>1172</v>
      </c>
      <c r="N141" s="19">
        <f t="shared" si="14"/>
        <v>47.836734693877553</v>
      </c>
    </row>
    <row r="142" spans="1:14" ht="15" customHeight="1">
      <c r="A142" s="15">
        <v>136</v>
      </c>
      <c r="B142" s="32">
        <v>1</v>
      </c>
      <c r="C142" s="80"/>
      <c r="D142" s="28" t="s">
        <v>2095</v>
      </c>
      <c r="E142" s="16" t="s">
        <v>2678</v>
      </c>
      <c r="F142" s="87">
        <v>8592223022560</v>
      </c>
      <c r="G142" s="17">
        <v>200</v>
      </c>
      <c r="H142" s="76">
        <v>1807</v>
      </c>
      <c r="I142" s="18">
        <f t="shared" si="10"/>
        <v>73.755102040816325</v>
      </c>
      <c r="J142" s="46">
        <f>'Skupinové slevy'!$C$25</f>
        <v>0</v>
      </c>
      <c r="K142" s="46">
        <f t="shared" si="11"/>
        <v>0</v>
      </c>
      <c r="L142" s="46">
        <f t="shared" si="12"/>
        <v>0</v>
      </c>
      <c r="M142" s="19">
        <f t="shared" si="13"/>
        <v>1807</v>
      </c>
      <c r="N142" s="19">
        <f t="shared" si="14"/>
        <v>73.755102040816325</v>
      </c>
    </row>
    <row r="143" spans="1:14" ht="15" customHeight="1">
      <c r="A143" s="15">
        <v>137</v>
      </c>
      <c r="B143" s="32">
        <v>1</v>
      </c>
      <c r="C143" s="80"/>
      <c r="D143" s="28" t="s">
        <v>2679</v>
      </c>
      <c r="E143" s="16" t="s">
        <v>4987</v>
      </c>
      <c r="F143" s="87">
        <v>8592223022577</v>
      </c>
      <c r="G143" s="17">
        <v>200</v>
      </c>
      <c r="H143" s="76">
        <v>2310</v>
      </c>
      <c r="I143" s="18">
        <f t="shared" si="10"/>
        <v>94.285714285714292</v>
      </c>
      <c r="J143" s="46">
        <f>'Skupinové slevy'!$C$25</f>
        <v>0</v>
      </c>
      <c r="K143" s="46">
        <f t="shared" si="11"/>
        <v>0</v>
      </c>
      <c r="L143" s="46">
        <f t="shared" si="12"/>
        <v>0</v>
      </c>
      <c r="M143" s="19">
        <f t="shared" si="13"/>
        <v>2310</v>
      </c>
      <c r="N143" s="19">
        <f t="shared" si="14"/>
        <v>94.285714285714292</v>
      </c>
    </row>
    <row r="144" spans="1:14" ht="15" customHeight="1">
      <c r="A144" s="15">
        <v>138</v>
      </c>
      <c r="B144" s="32">
        <v>1</v>
      </c>
      <c r="C144" s="80"/>
      <c r="D144" s="28" t="s">
        <v>4995</v>
      </c>
      <c r="E144" s="16" t="s">
        <v>4996</v>
      </c>
      <c r="F144" s="87">
        <v>8592223022584</v>
      </c>
      <c r="G144" s="17">
        <v>200</v>
      </c>
      <c r="H144" s="76">
        <v>3252</v>
      </c>
      <c r="I144" s="18">
        <f t="shared" si="10"/>
        <v>132.73469387755102</v>
      </c>
      <c r="J144" s="46">
        <f>'Skupinové slevy'!$C$25</f>
        <v>0</v>
      </c>
      <c r="K144" s="46">
        <f t="shared" si="11"/>
        <v>0</v>
      </c>
      <c r="L144" s="46">
        <f t="shared" si="12"/>
        <v>0</v>
      </c>
      <c r="M144" s="19">
        <f t="shared" si="13"/>
        <v>3252</v>
      </c>
      <c r="N144" s="19">
        <f t="shared" si="14"/>
        <v>132.73469387755102</v>
      </c>
    </row>
    <row r="145" spans="1:14" ht="15" customHeight="1">
      <c r="A145" s="15">
        <v>139</v>
      </c>
      <c r="B145" s="32">
        <v>1</v>
      </c>
      <c r="C145" s="80"/>
      <c r="D145" s="28" t="s">
        <v>2886</v>
      </c>
      <c r="E145" s="16" t="s">
        <v>2887</v>
      </c>
      <c r="F145" s="87">
        <v>8592223012653</v>
      </c>
      <c r="G145" s="17">
        <v>200</v>
      </c>
      <c r="H145" s="76">
        <v>689</v>
      </c>
      <c r="I145" s="18">
        <f t="shared" si="10"/>
        <v>28.122448979591837</v>
      </c>
      <c r="J145" s="46">
        <f>'Skupinové slevy'!$C$25</f>
        <v>0</v>
      </c>
      <c r="K145" s="46">
        <f t="shared" si="11"/>
        <v>0</v>
      </c>
      <c r="L145" s="46">
        <f t="shared" si="12"/>
        <v>0</v>
      </c>
      <c r="M145" s="19">
        <f t="shared" si="13"/>
        <v>689</v>
      </c>
      <c r="N145" s="19">
        <f t="shared" si="14"/>
        <v>28.122448979591837</v>
      </c>
    </row>
    <row r="146" spans="1:14" ht="15" customHeight="1">
      <c r="A146" s="15">
        <v>140</v>
      </c>
      <c r="B146" s="32">
        <v>1</v>
      </c>
      <c r="C146" s="80"/>
      <c r="D146" s="28" t="s">
        <v>769</v>
      </c>
      <c r="E146" s="16" t="s">
        <v>2883</v>
      </c>
      <c r="F146" s="87">
        <v>8592223012660</v>
      </c>
      <c r="G146" s="17">
        <v>200</v>
      </c>
      <c r="H146" s="76">
        <v>990</v>
      </c>
      <c r="I146" s="18">
        <f t="shared" si="10"/>
        <v>40.408163265306122</v>
      </c>
      <c r="J146" s="46">
        <f>'Skupinové slevy'!$C$25</f>
        <v>0</v>
      </c>
      <c r="K146" s="46">
        <f t="shared" si="11"/>
        <v>0</v>
      </c>
      <c r="L146" s="46">
        <f t="shared" si="12"/>
        <v>0</v>
      </c>
      <c r="M146" s="19">
        <f t="shared" si="13"/>
        <v>990</v>
      </c>
      <c r="N146" s="19">
        <f t="shared" si="14"/>
        <v>40.408163265306122</v>
      </c>
    </row>
    <row r="147" spans="1:14" ht="15" customHeight="1">
      <c r="A147" s="15">
        <v>141</v>
      </c>
      <c r="B147" s="32">
        <v>1</v>
      </c>
      <c r="C147" s="80"/>
      <c r="D147" s="28" t="s">
        <v>1699</v>
      </c>
      <c r="E147" s="16" t="s">
        <v>1700</v>
      </c>
      <c r="F147" s="87">
        <v>8592223012677</v>
      </c>
      <c r="G147" s="17">
        <v>200</v>
      </c>
      <c r="H147" s="76">
        <v>1371</v>
      </c>
      <c r="I147" s="18">
        <f t="shared" si="10"/>
        <v>55.95918367346939</v>
      </c>
      <c r="J147" s="46">
        <f>'Skupinové slevy'!$C$25</f>
        <v>0</v>
      </c>
      <c r="K147" s="46">
        <f t="shared" si="11"/>
        <v>0</v>
      </c>
      <c r="L147" s="46">
        <f t="shared" si="12"/>
        <v>0</v>
      </c>
      <c r="M147" s="19">
        <f t="shared" si="13"/>
        <v>1371</v>
      </c>
      <c r="N147" s="19">
        <f t="shared" si="14"/>
        <v>55.95918367346939</v>
      </c>
    </row>
    <row r="148" spans="1:14" ht="15" customHeight="1">
      <c r="A148" s="15">
        <v>142</v>
      </c>
      <c r="B148" s="32">
        <v>1</v>
      </c>
      <c r="C148" s="80"/>
      <c r="D148" s="28" t="s">
        <v>6373</v>
      </c>
      <c r="E148" s="16" t="s">
        <v>6374</v>
      </c>
      <c r="F148" s="87">
        <v>8592223344495</v>
      </c>
      <c r="G148" s="17">
        <v>200</v>
      </c>
      <c r="H148" s="76">
        <v>1590</v>
      </c>
      <c r="I148" s="18">
        <f t="shared" si="10"/>
        <v>64.897959183673464</v>
      </c>
      <c r="J148" s="46">
        <f>'Skupinové slevy'!$C$25</f>
        <v>0</v>
      </c>
      <c r="K148" s="46">
        <f t="shared" si="11"/>
        <v>0</v>
      </c>
      <c r="L148" s="46">
        <f t="shared" si="12"/>
        <v>0</v>
      </c>
      <c r="M148" s="19">
        <f t="shared" si="13"/>
        <v>1590</v>
      </c>
      <c r="N148" s="19">
        <f t="shared" si="14"/>
        <v>64.897959183673464</v>
      </c>
    </row>
    <row r="149" spans="1:14" ht="15" customHeight="1">
      <c r="A149" s="15">
        <v>143</v>
      </c>
      <c r="B149" s="32">
        <v>1</v>
      </c>
      <c r="C149" s="80"/>
      <c r="D149" s="28" t="s">
        <v>5626</v>
      </c>
      <c r="E149" s="16" t="s">
        <v>4756</v>
      </c>
      <c r="F149" s="87">
        <v>8592223344501</v>
      </c>
      <c r="G149" s="17">
        <v>200</v>
      </c>
      <c r="H149" s="76">
        <v>167</v>
      </c>
      <c r="I149" s="18">
        <f t="shared" si="10"/>
        <v>6.8163265306122449</v>
      </c>
      <c r="J149" s="46">
        <f>'Skupinové slevy'!$C$25</f>
        <v>0</v>
      </c>
      <c r="K149" s="46">
        <f t="shared" si="11"/>
        <v>0</v>
      </c>
      <c r="L149" s="46">
        <f t="shared" si="12"/>
        <v>0</v>
      </c>
      <c r="M149" s="19">
        <f t="shared" si="13"/>
        <v>167</v>
      </c>
      <c r="N149" s="19">
        <f t="shared" si="14"/>
        <v>6.8163265306122449</v>
      </c>
    </row>
    <row r="150" spans="1:14" ht="15" customHeight="1">
      <c r="A150" s="15">
        <v>144</v>
      </c>
      <c r="B150" s="32">
        <v>1</v>
      </c>
      <c r="C150" s="83" t="s">
        <v>5945</v>
      </c>
      <c r="D150" s="28" t="s">
        <v>3506</v>
      </c>
      <c r="E150" s="16" t="s">
        <v>5954</v>
      </c>
      <c r="F150" s="88">
        <v>8592223187887</v>
      </c>
      <c r="G150" s="17">
        <v>200</v>
      </c>
      <c r="H150" s="76">
        <v>182</v>
      </c>
      <c r="I150" s="18">
        <f t="shared" si="10"/>
        <v>7.4285714285714288</v>
      </c>
      <c r="J150" s="46">
        <f>'Skupinové slevy'!$C$25</f>
        <v>0</v>
      </c>
      <c r="K150" s="46">
        <f t="shared" si="11"/>
        <v>0</v>
      </c>
      <c r="L150" s="46">
        <f t="shared" si="12"/>
        <v>0</v>
      </c>
      <c r="M150" s="19">
        <f t="shared" si="13"/>
        <v>182</v>
      </c>
      <c r="N150" s="19">
        <f t="shared" si="14"/>
        <v>7.4285714285714288</v>
      </c>
    </row>
    <row r="151" spans="1:14" ht="15" customHeight="1">
      <c r="A151" s="15">
        <v>145</v>
      </c>
      <c r="B151" s="32">
        <v>1</v>
      </c>
      <c r="C151" s="83" t="s">
        <v>5945</v>
      </c>
      <c r="D151" s="28" t="s">
        <v>3507</v>
      </c>
      <c r="E151" s="16" t="s">
        <v>5955</v>
      </c>
      <c r="F151" s="88">
        <v>8592223001398</v>
      </c>
      <c r="G151" s="17">
        <v>200</v>
      </c>
      <c r="H151" s="76">
        <v>187</v>
      </c>
      <c r="I151" s="18">
        <f t="shared" si="10"/>
        <v>7.6326530612244898</v>
      </c>
      <c r="J151" s="46">
        <f>'Skupinové slevy'!$C$25</f>
        <v>0</v>
      </c>
      <c r="K151" s="46">
        <f t="shared" si="11"/>
        <v>0</v>
      </c>
      <c r="L151" s="46">
        <f t="shared" si="12"/>
        <v>0</v>
      </c>
      <c r="M151" s="19">
        <f t="shared" si="13"/>
        <v>187</v>
      </c>
      <c r="N151" s="19">
        <f t="shared" si="14"/>
        <v>7.6326530612244898</v>
      </c>
    </row>
    <row r="152" spans="1:14" ht="15" customHeight="1">
      <c r="A152" s="15">
        <v>146</v>
      </c>
      <c r="B152" s="32">
        <v>1</v>
      </c>
      <c r="C152" s="83" t="s">
        <v>5945</v>
      </c>
      <c r="D152" s="28" t="s">
        <v>3508</v>
      </c>
      <c r="E152" s="16" t="s">
        <v>5956</v>
      </c>
      <c r="F152" s="88">
        <v>8592223001374</v>
      </c>
      <c r="G152" s="17">
        <v>200</v>
      </c>
      <c r="H152" s="76">
        <v>244</v>
      </c>
      <c r="I152" s="18">
        <f t="shared" si="10"/>
        <v>9.9591836734693882</v>
      </c>
      <c r="J152" s="46">
        <f>'Skupinové slevy'!$C$25</f>
        <v>0</v>
      </c>
      <c r="K152" s="46">
        <f t="shared" si="11"/>
        <v>0</v>
      </c>
      <c r="L152" s="46">
        <f t="shared" si="12"/>
        <v>0</v>
      </c>
      <c r="M152" s="19">
        <f t="shared" si="13"/>
        <v>244</v>
      </c>
      <c r="N152" s="19">
        <f t="shared" si="14"/>
        <v>9.9591836734693882</v>
      </c>
    </row>
    <row r="153" spans="1:14" ht="15" customHeight="1">
      <c r="A153" s="15">
        <v>147</v>
      </c>
      <c r="B153" s="32">
        <v>1</v>
      </c>
      <c r="C153" s="83" t="s">
        <v>5945</v>
      </c>
      <c r="D153" s="28" t="s">
        <v>3509</v>
      </c>
      <c r="E153" s="16" t="s">
        <v>5957</v>
      </c>
      <c r="F153" s="88">
        <v>8592223001381</v>
      </c>
      <c r="G153" s="17">
        <v>200</v>
      </c>
      <c r="H153" s="76">
        <v>357</v>
      </c>
      <c r="I153" s="18">
        <f t="shared" si="10"/>
        <v>14.571428571428571</v>
      </c>
      <c r="J153" s="46">
        <f>'Skupinové slevy'!$C$25</f>
        <v>0</v>
      </c>
      <c r="K153" s="46">
        <f t="shared" si="11"/>
        <v>0</v>
      </c>
      <c r="L153" s="46">
        <f t="shared" si="12"/>
        <v>0</v>
      </c>
      <c r="M153" s="19">
        <f t="shared" si="13"/>
        <v>357</v>
      </c>
      <c r="N153" s="19">
        <f t="shared" si="14"/>
        <v>14.571428571428571</v>
      </c>
    </row>
    <row r="154" spans="1:14" ht="15" customHeight="1">
      <c r="A154" s="15">
        <v>148</v>
      </c>
      <c r="B154" s="32">
        <v>1</v>
      </c>
      <c r="C154" s="83" t="s">
        <v>5945</v>
      </c>
      <c r="D154" s="28" t="s">
        <v>3510</v>
      </c>
      <c r="E154" s="16" t="s">
        <v>5958</v>
      </c>
      <c r="F154" s="88">
        <v>8592223000186</v>
      </c>
      <c r="G154" s="17">
        <v>200</v>
      </c>
      <c r="H154" s="76">
        <v>526</v>
      </c>
      <c r="I154" s="18">
        <f t="shared" si="10"/>
        <v>21.469387755102041</v>
      </c>
      <c r="J154" s="46">
        <f>'Skupinové slevy'!$C$25</f>
        <v>0</v>
      </c>
      <c r="K154" s="46">
        <f t="shared" si="11"/>
        <v>0</v>
      </c>
      <c r="L154" s="46">
        <f t="shared" si="12"/>
        <v>0</v>
      </c>
      <c r="M154" s="19">
        <f t="shared" si="13"/>
        <v>526</v>
      </c>
      <c r="N154" s="19">
        <f t="shared" si="14"/>
        <v>21.469387755102041</v>
      </c>
    </row>
    <row r="155" spans="1:14" ht="15" customHeight="1">
      <c r="A155" s="15">
        <v>149</v>
      </c>
      <c r="B155" s="32">
        <v>1</v>
      </c>
      <c r="C155" s="83" t="s">
        <v>5945</v>
      </c>
      <c r="D155" s="28" t="s">
        <v>3511</v>
      </c>
      <c r="E155" s="16" t="s">
        <v>5959</v>
      </c>
      <c r="F155" s="88">
        <v>8592223425415</v>
      </c>
      <c r="G155" s="17">
        <v>200</v>
      </c>
      <c r="H155" s="76">
        <v>730</v>
      </c>
      <c r="I155" s="18">
        <f t="shared" si="10"/>
        <v>29.795918367346939</v>
      </c>
      <c r="J155" s="46">
        <f>'Skupinové slevy'!$C$25</f>
        <v>0</v>
      </c>
      <c r="K155" s="46">
        <f t="shared" si="11"/>
        <v>0</v>
      </c>
      <c r="L155" s="46">
        <f t="shared" si="12"/>
        <v>0</v>
      </c>
      <c r="M155" s="19">
        <f t="shared" si="13"/>
        <v>730</v>
      </c>
      <c r="N155" s="19">
        <f t="shared" si="14"/>
        <v>29.795918367346939</v>
      </c>
    </row>
    <row r="156" spans="1:14" ht="15" customHeight="1">
      <c r="A156" s="15">
        <v>150</v>
      </c>
      <c r="B156" s="32">
        <v>1</v>
      </c>
      <c r="C156" s="83" t="s">
        <v>5945</v>
      </c>
      <c r="D156" s="28" t="s">
        <v>3512</v>
      </c>
      <c r="E156" s="16" t="s">
        <v>5960</v>
      </c>
      <c r="F156" s="88">
        <v>8592223004641</v>
      </c>
      <c r="G156" s="17">
        <v>200</v>
      </c>
      <c r="H156" s="76">
        <v>1132</v>
      </c>
      <c r="I156" s="18">
        <f t="shared" si="10"/>
        <v>46.204081632653065</v>
      </c>
      <c r="J156" s="46">
        <f>'Skupinové slevy'!$C$25</f>
        <v>0</v>
      </c>
      <c r="K156" s="46">
        <f t="shared" si="11"/>
        <v>0</v>
      </c>
      <c r="L156" s="46">
        <f t="shared" si="12"/>
        <v>0</v>
      </c>
      <c r="M156" s="19">
        <f t="shared" si="13"/>
        <v>1132</v>
      </c>
      <c r="N156" s="19">
        <f t="shared" si="14"/>
        <v>46.204081632653065</v>
      </c>
    </row>
    <row r="157" spans="1:14" ht="15" customHeight="1">
      <c r="A157" s="15">
        <v>151</v>
      </c>
      <c r="B157" s="32">
        <v>1</v>
      </c>
      <c r="C157" s="83" t="s">
        <v>5945</v>
      </c>
      <c r="D157" s="28" t="s">
        <v>3513</v>
      </c>
      <c r="E157" s="16" t="s">
        <v>5961</v>
      </c>
      <c r="F157" s="88">
        <v>8592223430426</v>
      </c>
      <c r="G157" s="17">
        <v>200</v>
      </c>
      <c r="H157" s="76">
        <v>1648</v>
      </c>
      <c r="I157" s="18">
        <f t="shared" si="10"/>
        <v>67.265306122448976</v>
      </c>
      <c r="J157" s="46">
        <f>'Skupinové slevy'!$C$25</f>
        <v>0</v>
      </c>
      <c r="K157" s="46">
        <f t="shared" si="11"/>
        <v>0</v>
      </c>
      <c r="L157" s="46">
        <f t="shared" si="12"/>
        <v>0</v>
      </c>
      <c r="M157" s="19">
        <f t="shared" si="13"/>
        <v>1648</v>
      </c>
      <c r="N157" s="19">
        <f t="shared" si="14"/>
        <v>67.265306122448976</v>
      </c>
    </row>
    <row r="158" spans="1:14" ht="15" customHeight="1">
      <c r="A158" s="15">
        <v>152</v>
      </c>
      <c r="B158" s="32">
        <v>1</v>
      </c>
      <c r="C158" s="83" t="s">
        <v>5945</v>
      </c>
      <c r="D158" s="28" t="s">
        <v>3514</v>
      </c>
      <c r="E158" s="16" t="s">
        <v>5962</v>
      </c>
      <c r="F158" s="88">
        <v>8592223004665</v>
      </c>
      <c r="G158" s="17">
        <v>200</v>
      </c>
      <c r="H158" s="76">
        <v>3198</v>
      </c>
      <c r="I158" s="18">
        <f t="shared" si="10"/>
        <v>130.53061224489795</v>
      </c>
      <c r="J158" s="46">
        <f>'Skupinové slevy'!$C$25</f>
        <v>0</v>
      </c>
      <c r="K158" s="46">
        <f t="shared" si="11"/>
        <v>0</v>
      </c>
      <c r="L158" s="46">
        <f t="shared" si="12"/>
        <v>0</v>
      </c>
      <c r="M158" s="19">
        <f t="shared" si="13"/>
        <v>3198</v>
      </c>
      <c r="N158" s="19">
        <f t="shared" si="14"/>
        <v>130.53061224489795</v>
      </c>
    </row>
    <row r="159" spans="1:14" ht="15" customHeight="1">
      <c r="A159" s="15">
        <v>153</v>
      </c>
      <c r="B159" s="32">
        <v>1</v>
      </c>
      <c r="C159" s="80"/>
      <c r="D159" s="28" t="s">
        <v>1144</v>
      </c>
      <c r="E159" s="16" t="s">
        <v>1145</v>
      </c>
      <c r="F159" s="87">
        <v>8592223062023</v>
      </c>
      <c r="G159" s="17">
        <v>220</v>
      </c>
      <c r="H159" s="76">
        <v>1448</v>
      </c>
      <c r="I159" s="18">
        <f t="shared" si="10"/>
        <v>59.102040816326529</v>
      </c>
      <c r="J159" s="46">
        <f>'Skupinové slevy'!$C$31</f>
        <v>0</v>
      </c>
      <c r="K159" s="46">
        <f t="shared" si="11"/>
        <v>0</v>
      </c>
      <c r="L159" s="46">
        <f t="shared" si="12"/>
        <v>0</v>
      </c>
      <c r="M159" s="19">
        <f t="shared" si="13"/>
        <v>1448</v>
      </c>
      <c r="N159" s="19">
        <f t="shared" si="14"/>
        <v>59.102040816326529</v>
      </c>
    </row>
    <row r="160" spans="1:14" ht="15" customHeight="1">
      <c r="A160" s="15">
        <v>154</v>
      </c>
      <c r="B160" s="32">
        <v>1</v>
      </c>
      <c r="C160" s="80"/>
      <c r="D160" s="28" t="s">
        <v>2136</v>
      </c>
      <c r="E160" s="16" t="s">
        <v>137</v>
      </c>
      <c r="F160" s="87">
        <v>8592223049840</v>
      </c>
      <c r="G160" s="17">
        <v>220</v>
      </c>
      <c r="H160" s="76">
        <v>1448</v>
      </c>
      <c r="I160" s="18">
        <f t="shared" si="10"/>
        <v>59.102040816326529</v>
      </c>
      <c r="J160" s="46">
        <f>'Skupinové slevy'!$C$31</f>
        <v>0</v>
      </c>
      <c r="K160" s="46">
        <f t="shared" si="11"/>
        <v>0</v>
      </c>
      <c r="L160" s="46">
        <f t="shared" si="12"/>
        <v>0</v>
      </c>
      <c r="M160" s="19">
        <f t="shared" si="13"/>
        <v>1448</v>
      </c>
      <c r="N160" s="19">
        <f t="shared" si="14"/>
        <v>59.102040816326529</v>
      </c>
    </row>
    <row r="161" spans="1:14" ht="15" customHeight="1">
      <c r="A161" s="15">
        <v>155</v>
      </c>
      <c r="B161" s="32">
        <v>1</v>
      </c>
      <c r="C161" s="80"/>
      <c r="D161" s="28" t="s">
        <v>138</v>
      </c>
      <c r="E161" s="16" t="s">
        <v>139</v>
      </c>
      <c r="F161" s="87">
        <v>8592223018037</v>
      </c>
      <c r="G161" s="17">
        <v>220</v>
      </c>
      <c r="H161" s="76">
        <v>1448</v>
      </c>
      <c r="I161" s="18">
        <f t="shared" si="10"/>
        <v>59.102040816326529</v>
      </c>
      <c r="J161" s="46">
        <f>'Skupinové slevy'!$C$31</f>
        <v>0</v>
      </c>
      <c r="K161" s="46">
        <f t="shared" si="11"/>
        <v>0</v>
      </c>
      <c r="L161" s="46">
        <f t="shared" si="12"/>
        <v>0</v>
      </c>
      <c r="M161" s="19">
        <f t="shared" si="13"/>
        <v>1448</v>
      </c>
      <c r="N161" s="19">
        <f t="shared" si="14"/>
        <v>59.102040816326529</v>
      </c>
    </row>
    <row r="162" spans="1:14" ht="15" customHeight="1">
      <c r="A162" s="15">
        <v>156</v>
      </c>
      <c r="B162" s="32">
        <v>1</v>
      </c>
      <c r="C162" s="80"/>
      <c r="D162" s="28" t="s">
        <v>6257</v>
      </c>
      <c r="E162" s="16" t="s">
        <v>4204</v>
      </c>
      <c r="F162" s="87">
        <v>8592223018044</v>
      </c>
      <c r="G162" s="17">
        <v>220</v>
      </c>
      <c r="H162" s="76">
        <v>2051</v>
      </c>
      <c r="I162" s="18">
        <f t="shared" si="10"/>
        <v>83.714285714285708</v>
      </c>
      <c r="J162" s="46">
        <f>'Skupinové slevy'!$C$31</f>
        <v>0</v>
      </c>
      <c r="K162" s="46">
        <f t="shared" si="11"/>
        <v>0</v>
      </c>
      <c r="L162" s="46">
        <f t="shared" si="12"/>
        <v>0</v>
      </c>
      <c r="M162" s="19">
        <f t="shared" si="13"/>
        <v>2051</v>
      </c>
      <c r="N162" s="19">
        <f t="shared" si="14"/>
        <v>83.714285714285708</v>
      </c>
    </row>
    <row r="163" spans="1:14" ht="15" customHeight="1">
      <c r="A163" s="15">
        <v>157</v>
      </c>
      <c r="B163" s="32">
        <v>1</v>
      </c>
      <c r="C163" s="80"/>
      <c r="D163" s="28" t="s">
        <v>4205</v>
      </c>
      <c r="E163" s="16" t="s">
        <v>4206</v>
      </c>
      <c r="F163" s="87">
        <v>8592223012752</v>
      </c>
      <c r="G163" s="17">
        <v>220</v>
      </c>
      <c r="H163" s="76">
        <v>2618</v>
      </c>
      <c r="I163" s="18">
        <f t="shared" si="10"/>
        <v>106.85714285714286</v>
      </c>
      <c r="J163" s="46">
        <f>'Skupinové slevy'!$C$31</f>
        <v>0</v>
      </c>
      <c r="K163" s="46">
        <f t="shared" si="11"/>
        <v>0</v>
      </c>
      <c r="L163" s="46">
        <f t="shared" si="12"/>
        <v>0</v>
      </c>
      <c r="M163" s="19">
        <f t="shared" si="13"/>
        <v>2618</v>
      </c>
      <c r="N163" s="19">
        <f t="shared" si="14"/>
        <v>106.85714285714286</v>
      </c>
    </row>
    <row r="164" spans="1:14" ht="15" customHeight="1">
      <c r="A164" s="15">
        <v>158</v>
      </c>
      <c r="B164" s="32">
        <v>1</v>
      </c>
      <c r="C164" s="80"/>
      <c r="D164" s="28" t="s">
        <v>532</v>
      </c>
      <c r="E164" s="16" t="s">
        <v>533</v>
      </c>
      <c r="F164" s="87">
        <v>8592223020993</v>
      </c>
      <c r="G164" s="17">
        <v>220</v>
      </c>
      <c r="H164" s="76">
        <v>3808</v>
      </c>
      <c r="I164" s="18">
        <f t="shared" si="10"/>
        <v>155.42857142857142</v>
      </c>
      <c r="J164" s="46">
        <f>'Skupinové slevy'!$C$31</f>
        <v>0</v>
      </c>
      <c r="K164" s="46">
        <f t="shared" si="11"/>
        <v>0</v>
      </c>
      <c r="L164" s="46">
        <f t="shared" si="12"/>
        <v>0</v>
      </c>
      <c r="M164" s="19">
        <f t="shared" si="13"/>
        <v>3808</v>
      </c>
      <c r="N164" s="19">
        <f t="shared" si="14"/>
        <v>155.42857142857142</v>
      </c>
    </row>
    <row r="165" spans="1:14" ht="15" customHeight="1">
      <c r="A165" s="15">
        <v>159</v>
      </c>
      <c r="B165" s="32">
        <v>1</v>
      </c>
      <c r="C165" s="80"/>
      <c r="D165" s="28" t="s">
        <v>534</v>
      </c>
      <c r="E165" s="16" t="s">
        <v>2370</v>
      </c>
      <c r="F165" s="87">
        <v>8592223021006</v>
      </c>
      <c r="G165" s="17">
        <v>220</v>
      </c>
      <c r="H165" s="76">
        <v>5035</v>
      </c>
      <c r="I165" s="18">
        <f t="shared" si="10"/>
        <v>205.51020408163265</v>
      </c>
      <c r="J165" s="46">
        <f>'Skupinové slevy'!$C$31</f>
        <v>0</v>
      </c>
      <c r="K165" s="46">
        <f t="shared" si="11"/>
        <v>0</v>
      </c>
      <c r="L165" s="46">
        <f t="shared" si="12"/>
        <v>0</v>
      </c>
      <c r="M165" s="19">
        <f t="shared" si="13"/>
        <v>5035</v>
      </c>
      <c r="N165" s="19">
        <f t="shared" si="14"/>
        <v>205.51020408163265</v>
      </c>
    </row>
    <row r="166" spans="1:14" ht="15" customHeight="1">
      <c r="A166" s="15">
        <v>160</v>
      </c>
      <c r="B166" s="32">
        <v>1</v>
      </c>
      <c r="C166" s="80"/>
      <c r="D166" s="28" t="s">
        <v>4375</v>
      </c>
      <c r="E166" s="16" t="s">
        <v>182</v>
      </c>
      <c r="F166" s="87">
        <v>8592223021013</v>
      </c>
      <c r="G166" s="17">
        <v>220</v>
      </c>
      <c r="H166" s="76">
        <v>6385</v>
      </c>
      <c r="I166" s="18">
        <f t="shared" si="10"/>
        <v>260.61224489795916</v>
      </c>
      <c r="J166" s="46">
        <f>'Skupinové slevy'!$C$31</f>
        <v>0</v>
      </c>
      <c r="K166" s="46">
        <f t="shared" si="11"/>
        <v>0</v>
      </c>
      <c r="L166" s="46">
        <f t="shared" si="12"/>
        <v>0</v>
      </c>
      <c r="M166" s="19">
        <f t="shared" si="13"/>
        <v>6385</v>
      </c>
      <c r="N166" s="19">
        <f t="shared" si="14"/>
        <v>260.61224489795916</v>
      </c>
    </row>
    <row r="167" spans="1:14" ht="15" customHeight="1">
      <c r="A167" s="15">
        <v>161</v>
      </c>
      <c r="B167" s="32">
        <v>1</v>
      </c>
      <c r="C167" s="80"/>
      <c r="D167" s="28" t="s">
        <v>2479</v>
      </c>
      <c r="E167" s="16" t="s">
        <v>3237</v>
      </c>
      <c r="F167" s="87">
        <v>8592223425491</v>
      </c>
      <c r="G167" s="17">
        <v>220</v>
      </c>
      <c r="H167" s="76">
        <v>358</v>
      </c>
      <c r="I167" s="18">
        <f t="shared" si="10"/>
        <v>14.612244897959183</v>
      </c>
      <c r="J167" s="46">
        <f>'Skupinové slevy'!$C$31</f>
        <v>0</v>
      </c>
      <c r="K167" s="46">
        <f t="shared" si="11"/>
        <v>0</v>
      </c>
      <c r="L167" s="46">
        <f t="shared" si="12"/>
        <v>0</v>
      </c>
      <c r="M167" s="19">
        <f t="shared" si="13"/>
        <v>358</v>
      </c>
      <c r="N167" s="19">
        <f t="shared" si="14"/>
        <v>14.612244897959183</v>
      </c>
    </row>
    <row r="168" spans="1:14" ht="15" customHeight="1">
      <c r="A168" s="15">
        <v>162</v>
      </c>
      <c r="B168" s="32">
        <v>1</v>
      </c>
      <c r="C168" s="80"/>
      <c r="D168" s="28" t="s">
        <v>2480</v>
      </c>
      <c r="E168" s="16" t="s">
        <v>3238</v>
      </c>
      <c r="F168" s="87">
        <v>8592223425422</v>
      </c>
      <c r="G168" s="17">
        <v>220</v>
      </c>
      <c r="H168" s="76">
        <v>358</v>
      </c>
      <c r="I168" s="18">
        <f t="shared" si="10"/>
        <v>14.612244897959183</v>
      </c>
      <c r="J168" s="46">
        <f>'Skupinové slevy'!$C$31</f>
        <v>0</v>
      </c>
      <c r="K168" s="46">
        <f t="shared" si="11"/>
        <v>0</v>
      </c>
      <c r="L168" s="46">
        <f t="shared" si="12"/>
        <v>0</v>
      </c>
      <c r="M168" s="19">
        <f t="shared" si="13"/>
        <v>358</v>
      </c>
      <c r="N168" s="19">
        <f t="shared" si="14"/>
        <v>14.612244897959183</v>
      </c>
    </row>
    <row r="169" spans="1:14" ht="15" customHeight="1">
      <c r="A169" s="15">
        <v>163</v>
      </c>
      <c r="B169" s="32">
        <v>1</v>
      </c>
      <c r="C169" s="80"/>
      <c r="D169" s="28" t="s">
        <v>2481</v>
      </c>
      <c r="E169" s="16" t="s">
        <v>3239</v>
      </c>
      <c r="F169" s="87">
        <v>8592223425439</v>
      </c>
      <c r="G169" s="17">
        <v>220</v>
      </c>
      <c r="H169" s="76">
        <v>430</v>
      </c>
      <c r="I169" s="18">
        <f t="shared" si="10"/>
        <v>17.551020408163264</v>
      </c>
      <c r="J169" s="46">
        <f>'Skupinové slevy'!$C$31</f>
        <v>0</v>
      </c>
      <c r="K169" s="46">
        <f t="shared" si="11"/>
        <v>0</v>
      </c>
      <c r="L169" s="46">
        <f t="shared" si="12"/>
        <v>0</v>
      </c>
      <c r="M169" s="19">
        <f t="shared" si="13"/>
        <v>430</v>
      </c>
      <c r="N169" s="19">
        <f t="shared" si="14"/>
        <v>17.551020408163264</v>
      </c>
    </row>
    <row r="170" spans="1:14" ht="15" customHeight="1">
      <c r="A170" s="15">
        <v>164</v>
      </c>
      <c r="B170" s="32">
        <v>1</v>
      </c>
      <c r="C170" s="80"/>
      <c r="D170" s="28" t="s">
        <v>2482</v>
      </c>
      <c r="E170" s="16" t="s">
        <v>3240</v>
      </c>
      <c r="F170" s="87">
        <v>8592223425446</v>
      </c>
      <c r="G170" s="17">
        <v>220</v>
      </c>
      <c r="H170" s="76">
        <v>901</v>
      </c>
      <c r="I170" s="18">
        <f t="shared" si="10"/>
        <v>36.775510204081634</v>
      </c>
      <c r="J170" s="46">
        <f>'Skupinové slevy'!$C$31</f>
        <v>0</v>
      </c>
      <c r="K170" s="46">
        <f t="shared" si="11"/>
        <v>0</v>
      </c>
      <c r="L170" s="46">
        <f t="shared" si="12"/>
        <v>0</v>
      </c>
      <c r="M170" s="19">
        <f t="shared" si="13"/>
        <v>901</v>
      </c>
      <c r="N170" s="19">
        <f t="shared" si="14"/>
        <v>36.775510204081634</v>
      </c>
    </row>
    <row r="171" spans="1:14" ht="15" customHeight="1">
      <c r="A171" s="15">
        <v>165</v>
      </c>
      <c r="B171" s="32">
        <v>1</v>
      </c>
      <c r="C171" s="80"/>
      <c r="D171" s="28" t="s">
        <v>2483</v>
      </c>
      <c r="E171" s="16" t="s">
        <v>3241</v>
      </c>
      <c r="F171" s="87">
        <v>8592223425453</v>
      </c>
      <c r="G171" s="17">
        <v>220</v>
      </c>
      <c r="H171" s="76">
        <v>1012</v>
      </c>
      <c r="I171" s="18">
        <f t="shared" si="10"/>
        <v>41.306122448979593</v>
      </c>
      <c r="J171" s="46">
        <f>'Skupinové slevy'!$C$31</f>
        <v>0</v>
      </c>
      <c r="K171" s="46">
        <f t="shared" si="11"/>
        <v>0</v>
      </c>
      <c r="L171" s="46">
        <f t="shared" si="12"/>
        <v>0</v>
      </c>
      <c r="M171" s="19">
        <f t="shared" si="13"/>
        <v>1012</v>
      </c>
      <c r="N171" s="19">
        <f t="shared" si="14"/>
        <v>41.306122448979593</v>
      </c>
    </row>
    <row r="172" spans="1:14" ht="15" customHeight="1">
      <c r="A172" s="15">
        <v>166</v>
      </c>
      <c r="B172" s="32">
        <v>1</v>
      </c>
      <c r="C172" s="80"/>
      <c r="D172" s="28" t="s">
        <v>2484</v>
      </c>
      <c r="E172" s="16" t="s">
        <v>3242</v>
      </c>
      <c r="F172" s="87">
        <v>8592223425460</v>
      </c>
      <c r="G172" s="17">
        <v>220</v>
      </c>
      <c r="H172" s="76">
        <v>1404</v>
      </c>
      <c r="I172" s="18">
        <f t="shared" si="10"/>
        <v>57.306122448979593</v>
      </c>
      <c r="J172" s="46">
        <f>'Skupinové slevy'!$C$31</f>
        <v>0</v>
      </c>
      <c r="K172" s="46">
        <f t="shared" si="11"/>
        <v>0</v>
      </c>
      <c r="L172" s="46">
        <f t="shared" si="12"/>
        <v>0</v>
      </c>
      <c r="M172" s="19">
        <f t="shared" si="13"/>
        <v>1404</v>
      </c>
      <c r="N172" s="19">
        <f t="shared" si="14"/>
        <v>57.306122448979593</v>
      </c>
    </row>
    <row r="173" spans="1:14" ht="15" customHeight="1">
      <c r="A173" s="15">
        <v>167</v>
      </c>
      <c r="B173" s="32">
        <v>1</v>
      </c>
      <c r="C173" s="80"/>
      <c r="D173" s="28" t="s">
        <v>5389</v>
      </c>
      <c r="E173" s="16" t="s">
        <v>3243</v>
      </c>
      <c r="F173" s="87">
        <v>8592223425477</v>
      </c>
      <c r="G173" s="17">
        <v>220</v>
      </c>
      <c r="H173" s="76">
        <v>2006</v>
      </c>
      <c r="I173" s="18">
        <f t="shared" si="10"/>
        <v>81.877551020408163</v>
      </c>
      <c r="J173" s="46">
        <f>'Skupinové slevy'!$C$31</f>
        <v>0</v>
      </c>
      <c r="K173" s="46">
        <f t="shared" si="11"/>
        <v>0</v>
      </c>
      <c r="L173" s="46">
        <f t="shared" si="12"/>
        <v>0</v>
      </c>
      <c r="M173" s="19">
        <f t="shared" si="13"/>
        <v>2006</v>
      </c>
      <c r="N173" s="19">
        <f t="shared" si="14"/>
        <v>81.877551020408163</v>
      </c>
    </row>
    <row r="174" spans="1:14" ht="15" customHeight="1">
      <c r="A174" s="15">
        <v>168</v>
      </c>
      <c r="B174" s="32">
        <v>1</v>
      </c>
      <c r="C174" s="80"/>
      <c r="D174" s="28" t="s">
        <v>5390</v>
      </c>
      <c r="E174" s="16" t="s">
        <v>3244</v>
      </c>
      <c r="F174" s="87">
        <v>8592223425484</v>
      </c>
      <c r="G174" s="17">
        <v>220</v>
      </c>
      <c r="H174" s="76">
        <v>2709</v>
      </c>
      <c r="I174" s="18">
        <f t="shared" si="10"/>
        <v>110.57142857142857</v>
      </c>
      <c r="J174" s="46">
        <f>'Skupinové slevy'!$C$31</f>
        <v>0</v>
      </c>
      <c r="K174" s="46">
        <f t="shared" si="11"/>
        <v>0</v>
      </c>
      <c r="L174" s="46">
        <f t="shared" si="12"/>
        <v>0</v>
      </c>
      <c r="M174" s="19">
        <f t="shared" si="13"/>
        <v>2709</v>
      </c>
      <c r="N174" s="19">
        <f t="shared" si="14"/>
        <v>110.57142857142857</v>
      </c>
    </row>
    <row r="175" spans="1:14" ht="15" customHeight="1">
      <c r="A175" s="15">
        <v>169</v>
      </c>
      <c r="B175" s="32">
        <v>1</v>
      </c>
      <c r="C175" s="80"/>
      <c r="D175" s="28" t="s">
        <v>5517</v>
      </c>
      <c r="E175" s="16" t="s">
        <v>3729</v>
      </c>
      <c r="F175" s="87">
        <v>8592223013285</v>
      </c>
      <c r="G175" s="17">
        <v>220</v>
      </c>
      <c r="H175" s="76">
        <v>2364</v>
      </c>
      <c r="I175" s="18">
        <f t="shared" si="10"/>
        <v>96.489795918367349</v>
      </c>
      <c r="J175" s="46">
        <f>'Skupinové slevy'!$C$31</f>
        <v>0</v>
      </c>
      <c r="K175" s="46">
        <f t="shared" si="11"/>
        <v>0</v>
      </c>
      <c r="L175" s="46">
        <f t="shared" si="12"/>
        <v>0</v>
      </c>
      <c r="M175" s="19">
        <f t="shared" si="13"/>
        <v>2364</v>
      </c>
      <c r="N175" s="19">
        <f t="shared" si="14"/>
        <v>96.489795918367349</v>
      </c>
    </row>
    <row r="176" spans="1:14" ht="15" customHeight="1">
      <c r="A176" s="15">
        <v>170</v>
      </c>
      <c r="B176" s="32">
        <v>1</v>
      </c>
      <c r="C176" s="80"/>
      <c r="D176" s="28" t="s">
        <v>3730</v>
      </c>
      <c r="E176" s="16" t="s">
        <v>3731</v>
      </c>
      <c r="F176" s="87">
        <v>8592223013292</v>
      </c>
      <c r="G176" s="17">
        <v>220</v>
      </c>
      <c r="H176" s="76">
        <v>2847</v>
      </c>
      <c r="I176" s="18">
        <f t="shared" si="10"/>
        <v>116.20408163265306</v>
      </c>
      <c r="J176" s="46">
        <f>'Skupinové slevy'!$C$31</f>
        <v>0</v>
      </c>
      <c r="K176" s="46">
        <f t="shared" si="11"/>
        <v>0</v>
      </c>
      <c r="L176" s="46">
        <f t="shared" si="12"/>
        <v>0</v>
      </c>
      <c r="M176" s="19">
        <f t="shared" si="13"/>
        <v>2847</v>
      </c>
      <c r="N176" s="19">
        <f t="shared" si="14"/>
        <v>116.20408163265306</v>
      </c>
    </row>
    <row r="177" spans="1:14" ht="15" customHeight="1">
      <c r="A177" s="15">
        <v>171</v>
      </c>
      <c r="B177" s="32">
        <v>1</v>
      </c>
      <c r="C177" s="80"/>
      <c r="D177" s="28" t="s">
        <v>6129</v>
      </c>
      <c r="E177" s="16" t="s">
        <v>6130</v>
      </c>
      <c r="F177" s="87">
        <v>8592223013308</v>
      </c>
      <c r="G177" s="17">
        <v>220</v>
      </c>
      <c r="H177" s="76">
        <v>3315</v>
      </c>
      <c r="I177" s="18">
        <f t="shared" si="10"/>
        <v>135.30612244897958</v>
      </c>
      <c r="J177" s="46">
        <f>'Skupinové slevy'!$C$31</f>
        <v>0</v>
      </c>
      <c r="K177" s="46">
        <f t="shared" si="11"/>
        <v>0</v>
      </c>
      <c r="L177" s="46">
        <f t="shared" si="12"/>
        <v>0</v>
      </c>
      <c r="M177" s="19">
        <f t="shared" si="13"/>
        <v>3315</v>
      </c>
      <c r="N177" s="19">
        <f t="shared" si="14"/>
        <v>135.30612244897958</v>
      </c>
    </row>
    <row r="178" spans="1:14" ht="15" customHeight="1">
      <c r="A178" s="15">
        <v>172</v>
      </c>
      <c r="B178" s="32">
        <v>1</v>
      </c>
      <c r="C178" s="80"/>
      <c r="D178" s="28" t="s">
        <v>6131</v>
      </c>
      <c r="E178" s="16" t="s">
        <v>6132</v>
      </c>
      <c r="F178" s="87">
        <v>8592223013315</v>
      </c>
      <c r="G178" s="17">
        <v>220</v>
      </c>
      <c r="H178" s="76">
        <v>4302</v>
      </c>
      <c r="I178" s="18">
        <f t="shared" si="10"/>
        <v>175.59183673469389</v>
      </c>
      <c r="J178" s="46">
        <f>'Skupinové slevy'!$C$31</f>
        <v>0</v>
      </c>
      <c r="K178" s="46">
        <f t="shared" si="11"/>
        <v>0</v>
      </c>
      <c r="L178" s="46">
        <f t="shared" si="12"/>
        <v>0</v>
      </c>
      <c r="M178" s="19">
        <f t="shared" si="13"/>
        <v>4302</v>
      </c>
      <c r="N178" s="19">
        <f t="shared" si="14"/>
        <v>175.59183673469389</v>
      </c>
    </row>
    <row r="179" spans="1:14" ht="15" customHeight="1">
      <c r="A179" s="15">
        <v>173</v>
      </c>
      <c r="B179" s="32">
        <v>1</v>
      </c>
      <c r="C179" s="80"/>
      <c r="D179" s="28" t="s">
        <v>6133</v>
      </c>
      <c r="E179" s="16" t="s">
        <v>3106</v>
      </c>
      <c r="F179" s="87">
        <v>8592223013322</v>
      </c>
      <c r="G179" s="17">
        <v>220</v>
      </c>
      <c r="H179" s="76">
        <v>5982</v>
      </c>
      <c r="I179" s="18">
        <f t="shared" si="10"/>
        <v>244.16326530612244</v>
      </c>
      <c r="J179" s="46">
        <f>'Skupinové slevy'!$C$31</f>
        <v>0</v>
      </c>
      <c r="K179" s="46">
        <f t="shared" si="11"/>
        <v>0</v>
      </c>
      <c r="L179" s="46">
        <f t="shared" si="12"/>
        <v>0</v>
      </c>
      <c r="M179" s="19">
        <f t="shared" si="13"/>
        <v>5982</v>
      </c>
      <c r="N179" s="19">
        <f t="shared" si="14"/>
        <v>244.16326530612244</v>
      </c>
    </row>
    <row r="180" spans="1:14" ht="15" customHeight="1">
      <c r="A180" s="15">
        <v>174</v>
      </c>
      <c r="B180" s="32">
        <v>1</v>
      </c>
      <c r="C180" s="80"/>
      <c r="D180" s="28" t="s">
        <v>4572</v>
      </c>
      <c r="E180" s="16" t="s">
        <v>6031</v>
      </c>
      <c r="F180" s="87">
        <v>8592223013339</v>
      </c>
      <c r="G180" s="17">
        <v>220</v>
      </c>
      <c r="H180" s="76">
        <v>6512</v>
      </c>
      <c r="I180" s="18">
        <f t="shared" si="10"/>
        <v>265.79591836734693</v>
      </c>
      <c r="J180" s="46">
        <f>'Skupinové slevy'!$C$31</f>
        <v>0</v>
      </c>
      <c r="K180" s="46">
        <f t="shared" si="11"/>
        <v>0</v>
      </c>
      <c r="L180" s="46">
        <f t="shared" si="12"/>
        <v>0</v>
      </c>
      <c r="M180" s="19">
        <f t="shared" si="13"/>
        <v>6512</v>
      </c>
      <c r="N180" s="19">
        <f t="shared" si="14"/>
        <v>265.79591836734693</v>
      </c>
    </row>
    <row r="181" spans="1:14" ht="15" customHeight="1">
      <c r="A181" s="15">
        <v>175</v>
      </c>
      <c r="B181" s="32">
        <v>1</v>
      </c>
      <c r="C181" s="80"/>
      <c r="D181" s="28" t="s">
        <v>2777</v>
      </c>
      <c r="E181" s="16" t="s">
        <v>2778</v>
      </c>
      <c r="F181" s="87">
        <v>8592223013346</v>
      </c>
      <c r="G181" s="17">
        <v>220</v>
      </c>
      <c r="H181" s="76">
        <v>12420</v>
      </c>
      <c r="I181" s="18">
        <f t="shared" si="10"/>
        <v>506.9387755102041</v>
      </c>
      <c r="J181" s="46">
        <f>'Skupinové slevy'!$C$31</f>
        <v>0</v>
      </c>
      <c r="K181" s="46">
        <f t="shared" si="11"/>
        <v>0</v>
      </c>
      <c r="L181" s="46">
        <f t="shared" si="12"/>
        <v>0</v>
      </c>
      <c r="M181" s="19">
        <f t="shared" si="13"/>
        <v>12420</v>
      </c>
      <c r="N181" s="19">
        <f t="shared" si="14"/>
        <v>506.9387755102041</v>
      </c>
    </row>
    <row r="182" spans="1:14" ht="15" customHeight="1">
      <c r="A182" s="15">
        <v>176</v>
      </c>
      <c r="B182" s="32">
        <v>1</v>
      </c>
      <c r="C182" s="80"/>
      <c r="D182" s="28" t="s">
        <v>739</v>
      </c>
      <c r="E182" s="16" t="s">
        <v>4943</v>
      </c>
      <c r="F182" s="87">
        <v>8592223013353</v>
      </c>
      <c r="G182" s="17">
        <v>220</v>
      </c>
      <c r="H182" s="76">
        <v>15076</v>
      </c>
      <c r="I182" s="18">
        <f t="shared" si="10"/>
        <v>615.34693877551024</v>
      </c>
      <c r="J182" s="46">
        <f>'Skupinové slevy'!$C$31</f>
        <v>0</v>
      </c>
      <c r="K182" s="46">
        <f t="shared" si="11"/>
        <v>0</v>
      </c>
      <c r="L182" s="46">
        <f t="shared" si="12"/>
        <v>0</v>
      </c>
      <c r="M182" s="19">
        <f t="shared" si="13"/>
        <v>15076</v>
      </c>
      <c r="N182" s="19">
        <f t="shared" si="14"/>
        <v>615.34693877551024</v>
      </c>
    </row>
    <row r="183" spans="1:14" ht="15" customHeight="1">
      <c r="A183" s="15">
        <v>177</v>
      </c>
      <c r="B183" s="32">
        <v>1</v>
      </c>
      <c r="C183" s="80"/>
      <c r="D183" s="28" t="s">
        <v>4870</v>
      </c>
      <c r="E183" s="16" t="s">
        <v>4871</v>
      </c>
      <c r="F183" s="87">
        <v>8592223013360</v>
      </c>
      <c r="G183" s="17">
        <v>220</v>
      </c>
      <c r="H183" s="76">
        <v>24721</v>
      </c>
      <c r="I183" s="18">
        <f t="shared" si="10"/>
        <v>1009.0204081632653</v>
      </c>
      <c r="J183" s="46">
        <f>'Skupinové slevy'!$C$31</f>
        <v>0</v>
      </c>
      <c r="K183" s="46">
        <f t="shared" si="11"/>
        <v>0</v>
      </c>
      <c r="L183" s="46">
        <f t="shared" si="12"/>
        <v>0</v>
      </c>
      <c r="M183" s="19">
        <f t="shared" si="13"/>
        <v>24721</v>
      </c>
      <c r="N183" s="19">
        <f t="shared" si="14"/>
        <v>1009.0204081632653</v>
      </c>
    </row>
    <row r="184" spans="1:14" ht="15" customHeight="1">
      <c r="A184" s="15">
        <v>178</v>
      </c>
      <c r="B184" s="32">
        <v>1</v>
      </c>
      <c r="C184" s="80"/>
      <c r="D184" s="28" t="s">
        <v>2871</v>
      </c>
      <c r="E184" s="16" t="s">
        <v>2872</v>
      </c>
      <c r="F184" s="87">
        <v>8592223137561</v>
      </c>
      <c r="G184" s="17">
        <v>210</v>
      </c>
      <c r="H184" s="76">
        <v>4382</v>
      </c>
      <c r="I184" s="18">
        <f t="shared" si="10"/>
        <v>178.85714285714286</v>
      </c>
      <c r="J184" s="46">
        <f>'Skupinové slevy'!$C$28</f>
        <v>0</v>
      </c>
      <c r="K184" s="46">
        <f t="shared" si="11"/>
        <v>0</v>
      </c>
      <c r="L184" s="46">
        <f t="shared" si="12"/>
        <v>0</v>
      </c>
      <c r="M184" s="19">
        <f t="shared" si="13"/>
        <v>4382</v>
      </c>
      <c r="N184" s="19">
        <f t="shared" si="14"/>
        <v>178.85714285714286</v>
      </c>
    </row>
    <row r="185" spans="1:14" ht="15" customHeight="1">
      <c r="A185" s="15">
        <v>179</v>
      </c>
      <c r="B185" s="32">
        <v>1</v>
      </c>
      <c r="C185" s="80"/>
      <c r="D185" s="28" t="s">
        <v>6572</v>
      </c>
      <c r="E185" s="16" t="s">
        <v>6573</v>
      </c>
      <c r="F185" s="87">
        <v>8592223137578</v>
      </c>
      <c r="G185" s="17">
        <v>210</v>
      </c>
      <c r="H185" s="76">
        <v>5079</v>
      </c>
      <c r="I185" s="18">
        <f t="shared" si="10"/>
        <v>207.30612244897958</v>
      </c>
      <c r="J185" s="46">
        <f>'Skupinové slevy'!$C$28</f>
        <v>0</v>
      </c>
      <c r="K185" s="46">
        <f t="shared" si="11"/>
        <v>0</v>
      </c>
      <c r="L185" s="46">
        <f t="shared" si="12"/>
        <v>0</v>
      </c>
      <c r="M185" s="19">
        <f t="shared" si="13"/>
        <v>5079</v>
      </c>
      <c r="N185" s="19">
        <f t="shared" si="14"/>
        <v>207.30612244897958</v>
      </c>
    </row>
    <row r="186" spans="1:14" ht="15" customHeight="1">
      <c r="A186" s="15">
        <v>180</v>
      </c>
      <c r="B186" s="32">
        <v>1</v>
      </c>
      <c r="C186" s="80"/>
      <c r="D186" s="28" t="s">
        <v>6574</v>
      </c>
      <c r="E186" s="16" t="s">
        <v>6575</v>
      </c>
      <c r="F186" s="87">
        <v>8592223137585</v>
      </c>
      <c r="G186" s="17">
        <v>210</v>
      </c>
      <c r="H186" s="76">
        <v>5639</v>
      </c>
      <c r="I186" s="18">
        <f t="shared" si="10"/>
        <v>230.16326530612244</v>
      </c>
      <c r="J186" s="46">
        <f>'Skupinové slevy'!$C$28</f>
        <v>0</v>
      </c>
      <c r="K186" s="46">
        <f t="shared" si="11"/>
        <v>0</v>
      </c>
      <c r="L186" s="46">
        <f t="shared" si="12"/>
        <v>0</v>
      </c>
      <c r="M186" s="19">
        <f t="shared" si="13"/>
        <v>5639</v>
      </c>
      <c r="N186" s="19">
        <f t="shared" si="14"/>
        <v>230.16326530612244</v>
      </c>
    </row>
    <row r="187" spans="1:14" ht="15" customHeight="1">
      <c r="A187" s="15">
        <v>181</v>
      </c>
      <c r="B187" s="32">
        <v>1</v>
      </c>
      <c r="C187" s="80"/>
      <c r="D187" s="28" t="s">
        <v>5542</v>
      </c>
      <c r="E187" s="16" t="s">
        <v>5543</v>
      </c>
      <c r="F187" s="87">
        <v>8592223006645</v>
      </c>
      <c r="G187" s="17">
        <v>210</v>
      </c>
      <c r="H187" s="76">
        <v>6125</v>
      </c>
      <c r="I187" s="18">
        <f t="shared" si="10"/>
        <v>250</v>
      </c>
      <c r="J187" s="46">
        <f>'Skupinové slevy'!$C$28</f>
        <v>0</v>
      </c>
      <c r="K187" s="46">
        <f t="shared" si="11"/>
        <v>0</v>
      </c>
      <c r="L187" s="46">
        <f t="shared" si="12"/>
        <v>0</v>
      </c>
      <c r="M187" s="19">
        <f t="shared" si="13"/>
        <v>6125</v>
      </c>
      <c r="N187" s="19">
        <f t="shared" si="14"/>
        <v>250</v>
      </c>
    </row>
    <row r="188" spans="1:14" ht="15" customHeight="1">
      <c r="A188" s="15">
        <v>182</v>
      </c>
      <c r="B188" s="32">
        <v>1</v>
      </c>
      <c r="C188" s="80"/>
      <c r="D188" s="28" t="s">
        <v>4886</v>
      </c>
      <c r="E188" s="16" t="s">
        <v>4887</v>
      </c>
      <c r="F188" s="87">
        <v>8592223000698</v>
      </c>
      <c r="G188" s="17">
        <v>210</v>
      </c>
      <c r="H188" s="76">
        <v>6659</v>
      </c>
      <c r="I188" s="18">
        <f t="shared" si="10"/>
        <v>271.79591836734693</v>
      </c>
      <c r="J188" s="46">
        <f>'Skupinové slevy'!$C$28</f>
        <v>0</v>
      </c>
      <c r="K188" s="46">
        <f t="shared" si="11"/>
        <v>0</v>
      </c>
      <c r="L188" s="46">
        <f t="shared" si="12"/>
        <v>0</v>
      </c>
      <c r="M188" s="19">
        <f t="shared" si="13"/>
        <v>6659</v>
      </c>
      <c r="N188" s="19">
        <f t="shared" si="14"/>
        <v>271.79591836734693</v>
      </c>
    </row>
    <row r="189" spans="1:14" ht="15" customHeight="1">
      <c r="A189" s="15">
        <v>183</v>
      </c>
      <c r="B189" s="32">
        <v>1</v>
      </c>
      <c r="C189" s="80"/>
      <c r="D189" s="28" t="s">
        <v>751</v>
      </c>
      <c r="E189" s="16" t="s">
        <v>752</v>
      </c>
      <c r="F189" s="87">
        <v>8592223006669</v>
      </c>
      <c r="G189" s="17">
        <v>210</v>
      </c>
      <c r="H189" s="76">
        <v>9704</v>
      </c>
      <c r="I189" s="18">
        <f t="shared" si="10"/>
        <v>396.08163265306121</v>
      </c>
      <c r="J189" s="46">
        <f>'Skupinové slevy'!$C$28</f>
        <v>0</v>
      </c>
      <c r="K189" s="46">
        <f t="shared" si="11"/>
        <v>0</v>
      </c>
      <c r="L189" s="46">
        <f t="shared" si="12"/>
        <v>0</v>
      </c>
      <c r="M189" s="19">
        <f t="shared" si="13"/>
        <v>9704</v>
      </c>
      <c r="N189" s="19">
        <f t="shared" si="14"/>
        <v>396.08163265306121</v>
      </c>
    </row>
    <row r="190" spans="1:14" ht="15" customHeight="1">
      <c r="A190" s="15">
        <v>184</v>
      </c>
      <c r="B190" s="32">
        <v>1</v>
      </c>
      <c r="C190" s="80"/>
      <c r="D190" s="28" t="s">
        <v>753</v>
      </c>
      <c r="E190" s="16" t="s">
        <v>754</v>
      </c>
      <c r="F190" s="87">
        <v>8592223000704</v>
      </c>
      <c r="G190" s="17">
        <v>210</v>
      </c>
      <c r="H190" s="76">
        <v>11628</v>
      </c>
      <c r="I190" s="18">
        <f t="shared" si="10"/>
        <v>474.61224489795916</v>
      </c>
      <c r="J190" s="46">
        <f>'Skupinové slevy'!$C$28</f>
        <v>0</v>
      </c>
      <c r="K190" s="46">
        <f t="shared" si="11"/>
        <v>0</v>
      </c>
      <c r="L190" s="46">
        <f t="shared" si="12"/>
        <v>0</v>
      </c>
      <c r="M190" s="19">
        <f t="shared" si="13"/>
        <v>11628</v>
      </c>
      <c r="N190" s="19">
        <f t="shared" si="14"/>
        <v>474.61224489795916</v>
      </c>
    </row>
    <row r="191" spans="1:14" ht="15" customHeight="1">
      <c r="A191" s="15">
        <v>185</v>
      </c>
      <c r="B191" s="32">
        <v>1</v>
      </c>
      <c r="C191" s="80"/>
      <c r="D191" s="28" t="s">
        <v>5106</v>
      </c>
      <c r="E191" s="16" t="s">
        <v>5107</v>
      </c>
      <c r="F191" s="87">
        <v>8592223000711</v>
      </c>
      <c r="G191" s="17">
        <v>210</v>
      </c>
      <c r="H191" s="76">
        <v>14033</v>
      </c>
      <c r="I191" s="18">
        <f t="shared" si="10"/>
        <v>572.77551020408168</v>
      </c>
      <c r="J191" s="46">
        <f>'Skupinové slevy'!$C$28</f>
        <v>0</v>
      </c>
      <c r="K191" s="46">
        <f t="shared" si="11"/>
        <v>0</v>
      </c>
      <c r="L191" s="46">
        <f t="shared" si="12"/>
        <v>0</v>
      </c>
      <c r="M191" s="19">
        <f t="shared" si="13"/>
        <v>14033</v>
      </c>
      <c r="N191" s="19">
        <f t="shared" si="14"/>
        <v>572.77551020408168</v>
      </c>
    </row>
    <row r="192" spans="1:14" ht="15" customHeight="1">
      <c r="A192" s="15">
        <v>186</v>
      </c>
      <c r="B192" s="32">
        <v>1</v>
      </c>
      <c r="C192" s="80"/>
      <c r="D192" s="28" t="s">
        <v>1178</v>
      </c>
      <c r="E192" s="16" t="s">
        <v>1179</v>
      </c>
      <c r="F192" s="87">
        <v>8592223000728</v>
      </c>
      <c r="G192" s="17">
        <v>210</v>
      </c>
      <c r="H192" s="76">
        <v>26980</v>
      </c>
      <c r="I192" s="18">
        <f t="shared" si="10"/>
        <v>1101.2244897959183</v>
      </c>
      <c r="J192" s="46">
        <f>'Skupinové slevy'!$C$28</f>
        <v>0</v>
      </c>
      <c r="K192" s="46">
        <f t="shared" si="11"/>
        <v>0</v>
      </c>
      <c r="L192" s="46">
        <f t="shared" si="12"/>
        <v>0</v>
      </c>
      <c r="M192" s="19">
        <f t="shared" si="13"/>
        <v>26980</v>
      </c>
      <c r="N192" s="19">
        <f t="shared" si="14"/>
        <v>1101.2244897959183</v>
      </c>
    </row>
    <row r="193" spans="1:14" ht="15" customHeight="1">
      <c r="A193" s="15">
        <v>187</v>
      </c>
      <c r="B193" s="32">
        <v>1</v>
      </c>
      <c r="C193" s="80"/>
      <c r="D193" s="28" t="s">
        <v>2869</v>
      </c>
      <c r="E193" s="16" t="s">
        <v>2870</v>
      </c>
      <c r="F193" s="87">
        <v>8592223000735</v>
      </c>
      <c r="G193" s="17">
        <v>210</v>
      </c>
      <c r="H193" s="76">
        <v>35379</v>
      </c>
      <c r="I193" s="18">
        <f t="shared" si="10"/>
        <v>1444.0408163265306</v>
      </c>
      <c r="J193" s="46">
        <f>'Skupinové slevy'!$C$28</f>
        <v>0</v>
      </c>
      <c r="K193" s="46">
        <f t="shared" si="11"/>
        <v>0</v>
      </c>
      <c r="L193" s="46">
        <f t="shared" si="12"/>
        <v>0</v>
      </c>
      <c r="M193" s="19">
        <f t="shared" si="13"/>
        <v>35379</v>
      </c>
      <c r="N193" s="19">
        <f t="shared" si="14"/>
        <v>1444.0408163265306</v>
      </c>
    </row>
    <row r="194" spans="1:14" ht="15" customHeight="1">
      <c r="A194" s="15">
        <v>188</v>
      </c>
      <c r="B194" s="32">
        <v>1</v>
      </c>
      <c r="C194" s="80"/>
      <c r="D194" s="28" t="s">
        <v>5493</v>
      </c>
      <c r="E194" s="16" t="s">
        <v>5494</v>
      </c>
      <c r="F194" s="87">
        <v>8592223000742</v>
      </c>
      <c r="G194" s="17">
        <v>210</v>
      </c>
      <c r="H194" s="76">
        <v>48876</v>
      </c>
      <c r="I194" s="18">
        <f t="shared" si="10"/>
        <v>1994.9387755102041</v>
      </c>
      <c r="J194" s="46">
        <f>'Skupinové slevy'!$C$28</f>
        <v>0</v>
      </c>
      <c r="K194" s="46">
        <f t="shared" si="11"/>
        <v>0</v>
      </c>
      <c r="L194" s="46">
        <f t="shared" si="12"/>
        <v>0</v>
      </c>
      <c r="M194" s="19">
        <f t="shared" si="13"/>
        <v>48876</v>
      </c>
      <c r="N194" s="19">
        <f t="shared" si="14"/>
        <v>1994.9387755102041</v>
      </c>
    </row>
    <row r="195" spans="1:14" ht="15" customHeight="1">
      <c r="A195" s="15">
        <v>189</v>
      </c>
      <c r="B195" s="32">
        <v>1</v>
      </c>
      <c r="C195" s="80"/>
      <c r="D195" s="28" t="s">
        <v>1069</v>
      </c>
      <c r="E195" s="16" t="s">
        <v>3479</v>
      </c>
      <c r="F195" s="87">
        <v>8592223050242</v>
      </c>
      <c r="G195" s="17">
        <v>215</v>
      </c>
      <c r="H195" s="76">
        <v>2168</v>
      </c>
      <c r="I195" s="18">
        <f t="shared" si="10"/>
        <v>88.489795918367349</v>
      </c>
      <c r="J195" s="46">
        <f>'Skupinové slevy'!$C$29</f>
        <v>0</v>
      </c>
      <c r="K195" s="46">
        <f t="shared" si="11"/>
        <v>0</v>
      </c>
      <c r="L195" s="46">
        <f t="shared" si="12"/>
        <v>0</v>
      </c>
      <c r="M195" s="19">
        <f t="shared" si="13"/>
        <v>2168</v>
      </c>
      <c r="N195" s="19">
        <f t="shared" si="14"/>
        <v>88.489795918367349</v>
      </c>
    </row>
    <row r="196" spans="1:14" ht="15" customHeight="1">
      <c r="A196" s="15">
        <v>190</v>
      </c>
      <c r="B196" s="32">
        <v>1</v>
      </c>
      <c r="C196" s="80"/>
      <c r="D196" s="28" t="s">
        <v>1070</v>
      </c>
      <c r="E196" s="16" t="s">
        <v>1669</v>
      </c>
      <c r="F196" s="87">
        <v>8592223050259</v>
      </c>
      <c r="G196" s="17">
        <v>215</v>
      </c>
      <c r="H196" s="76">
        <v>2168</v>
      </c>
      <c r="I196" s="18">
        <f t="shared" si="10"/>
        <v>88.489795918367349</v>
      </c>
      <c r="J196" s="46">
        <f>'Skupinové slevy'!$C$29</f>
        <v>0</v>
      </c>
      <c r="K196" s="46">
        <f t="shared" si="11"/>
        <v>0</v>
      </c>
      <c r="L196" s="46">
        <f t="shared" si="12"/>
        <v>0</v>
      </c>
      <c r="M196" s="19">
        <f t="shared" si="13"/>
        <v>2168</v>
      </c>
      <c r="N196" s="19">
        <f t="shared" si="14"/>
        <v>88.489795918367349</v>
      </c>
    </row>
    <row r="197" spans="1:14" ht="15" customHeight="1">
      <c r="A197" s="15">
        <v>191</v>
      </c>
      <c r="B197" s="32">
        <v>1</v>
      </c>
      <c r="C197" s="80"/>
      <c r="D197" s="28" t="s">
        <v>1071</v>
      </c>
      <c r="E197" s="16" t="s">
        <v>5738</v>
      </c>
      <c r="F197" s="87">
        <v>8592223050266</v>
      </c>
      <c r="G197" s="17">
        <v>215</v>
      </c>
      <c r="H197" s="76">
        <v>2652</v>
      </c>
      <c r="I197" s="18">
        <f t="shared" si="10"/>
        <v>108.24489795918367</v>
      </c>
      <c r="J197" s="46">
        <f>'Skupinové slevy'!$C$29</f>
        <v>0</v>
      </c>
      <c r="K197" s="46">
        <f t="shared" si="11"/>
        <v>0</v>
      </c>
      <c r="L197" s="46">
        <f t="shared" si="12"/>
        <v>0</v>
      </c>
      <c r="M197" s="19">
        <f t="shared" si="13"/>
        <v>2652</v>
      </c>
      <c r="N197" s="19">
        <f t="shared" si="14"/>
        <v>108.24489795918367</v>
      </c>
    </row>
    <row r="198" spans="1:14" ht="15" customHeight="1">
      <c r="A198" s="15">
        <v>192</v>
      </c>
      <c r="B198" s="32">
        <v>1</v>
      </c>
      <c r="C198" s="80"/>
      <c r="D198" s="28" t="s">
        <v>4694</v>
      </c>
      <c r="E198" s="16" t="s">
        <v>3117</v>
      </c>
      <c r="F198" s="87">
        <v>8592223050273</v>
      </c>
      <c r="G198" s="17">
        <v>215</v>
      </c>
      <c r="H198" s="76">
        <v>3100</v>
      </c>
      <c r="I198" s="18">
        <f t="shared" si="10"/>
        <v>126.53061224489795</v>
      </c>
      <c r="J198" s="46">
        <f>'Skupinové slevy'!$C$29</f>
        <v>0</v>
      </c>
      <c r="K198" s="46">
        <f t="shared" si="11"/>
        <v>0</v>
      </c>
      <c r="L198" s="46">
        <f t="shared" si="12"/>
        <v>0</v>
      </c>
      <c r="M198" s="19">
        <f t="shared" si="13"/>
        <v>3100</v>
      </c>
      <c r="N198" s="19">
        <f t="shared" si="14"/>
        <v>126.53061224489795</v>
      </c>
    </row>
    <row r="199" spans="1:14" ht="15" customHeight="1">
      <c r="A199" s="15">
        <v>193</v>
      </c>
      <c r="B199" s="32">
        <v>1</v>
      </c>
      <c r="C199" s="80"/>
      <c r="D199" s="28" t="s">
        <v>3489</v>
      </c>
      <c r="E199" s="16" t="s">
        <v>3265</v>
      </c>
      <c r="F199" s="87">
        <v>8592223050280</v>
      </c>
      <c r="G199" s="17">
        <v>215</v>
      </c>
      <c r="H199" s="76">
        <v>4041</v>
      </c>
      <c r="I199" s="18">
        <f t="shared" ref="I199:I262" si="15">H199/$I$5</f>
        <v>164.9387755102041</v>
      </c>
      <c r="J199" s="46">
        <f>'Skupinové slevy'!$C$29</f>
        <v>0</v>
      </c>
      <c r="K199" s="46">
        <f t="shared" ref="K199:K262" si="16">IF($K$4="X",0.04,0)</f>
        <v>0</v>
      </c>
      <c r="L199" s="46">
        <f t="shared" ref="L199:L262" si="17">IF($L$4="X",0.02,0)</f>
        <v>0</v>
      </c>
      <c r="M199" s="19">
        <f t="shared" ref="M199:M262" si="18">H199*(1-$J199)*(1-$K199)*(1-$L199)</f>
        <v>4041</v>
      </c>
      <c r="N199" s="19">
        <f t="shared" ref="N199:N262" si="19">I199*(1-$J199)*(1-$K199)*(1-$L199)</f>
        <v>164.9387755102041</v>
      </c>
    </row>
    <row r="200" spans="1:14" ht="15" customHeight="1">
      <c r="A200" s="15">
        <v>194</v>
      </c>
      <c r="B200" s="32">
        <v>1</v>
      </c>
      <c r="C200" s="80"/>
      <c r="D200" s="28" t="s">
        <v>1066</v>
      </c>
      <c r="E200" s="16" t="s">
        <v>3259</v>
      </c>
      <c r="F200" s="87">
        <v>8592223050297</v>
      </c>
      <c r="G200" s="17">
        <v>215</v>
      </c>
      <c r="H200" s="76">
        <v>5257</v>
      </c>
      <c r="I200" s="18">
        <f t="shared" si="15"/>
        <v>214.57142857142858</v>
      </c>
      <c r="J200" s="46">
        <f>'Skupinové slevy'!$C$29</f>
        <v>0</v>
      </c>
      <c r="K200" s="46">
        <f t="shared" si="16"/>
        <v>0</v>
      </c>
      <c r="L200" s="46">
        <f t="shared" si="17"/>
        <v>0</v>
      </c>
      <c r="M200" s="19">
        <f t="shared" si="18"/>
        <v>5257</v>
      </c>
      <c r="N200" s="19">
        <f t="shared" si="19"/>
        <v>214.57142857142858</v>
      </c>
    </row>
    <row r="201" spans="1:14" ht="15" customHeight="1">
      <c r="A201" s="15">
        <v>195</v>
      </c>
      <c r="B201" s="32">
        <v>1</v>
      </c>
      <c r="C201" s="80"/>
      <c r="D201" s="28" t="s">
        <v>1067</v>
      </c>
      <c r="E201" s="16" t="s">
        <v>2639</v>
      </c>
      <c r="F201" s="87">
        <v>8592223050532</v>
      </c>
      <c r="G201" s="17">
        <v>215</v>
      </c>
      <c r="H201" s="76">
        <v>6240</v>
      </c>
      <c r="I201" s="18">
        <f t="shared" si="15"/>
        <v>254.69387755102042</v>
      </c>
      <c r="J201" s="46">
        <f>'Skupinové slevy'!$C$29</f>
        <v>0</v>
      </c>
      <c r="K201" s="46">
        <f t="shared" si="16"/>
        <v>0</v>
      </c>
      <c r="L201" s="46">
        <f t="shared" si="17"/>
        <v>0</v>
      </c>
      <c r="M201" s="19">
        <f t="shared" si="18"/>
        <v>6240</v>
      </c>
      <c r="N201" s="19">
        <f t="shared" si="19"/>
        <v>254.69387755102042</v>
      </c>
    </row>
    <row r="202" spans="1:14" ht="15" customHeight="1">
      <c r="A202" s="15">
        <v>196</v>
      </c>
      <c r="B202" s="32">
        <v>1</v>
      </c>
      <c r="C202" s="80"/>
      <c r="D202" s="28" t="s">
        <v>1068</v>
      </c>
      <c r="E202" s="16" t="s">
        <v>2641</v>
      </c>
      <c r="F202" s="87">
        <v>8592223050549</v>
      </c>
      <c r="G202" s="17">
        <v>215</v>
      </c>
      <c r="H202" s="76">
        <v>9732</v>
      </c>
      <c r="I202" s="18">
        <f t="shared" si="15"/>
        <v>397.22448979591837</v>
      </c>
      <c r="J202" s="46">
        <f>'Skupinové slevy'!$C$29</f>
        <v>0</v>
      </c>
      <c r="K202" s="46">
        <f t="shared" si="16"/>
        <v>0</v>
      </c>
      <c r="L202" s="46">
        <f t="shared" si="17"/>
        <v>0</v>
      </c>
      <c r="M202" s="19">
        <f t="shared" si="18"/>
        <v>9732</v>
      </c>
      <c r="N202" s="19">
        <f t="shared" si="19"/>
        <v>397.22448979591837</v>
      </c>
    </row>
    <row r="203" spans="1:14" ht="15" customHeight="1">
      <c r="A203" s="15">
        <v>197</v>
      </c>
      <c r="B203" s="32">
        <v>1</v>
      </c>
      <c r="C203" s="80"/>
      <c r="D203" s="28" t="s">
        <v>3478</v>
      </c>
      <c r="E203" s="16" t="s">
        <v>3479</v>
      </c>
      <c r="F203" s="87">
        <v>8592223063921</v>
      </c>
      <c r="G203" s="17">
        <v>215</v>
      </c>
      <c r="H203" s="76">
        <v>1867</v>
      </c>
      <c r="I203" s="18">
        <f t="shared" si="15"/>
        <v>76.204081632653057</v>
      </c>
      <c r="J203" s="46">
        <f>'Skupinové slevy'!$C$29</f>
        <v>0</v>
      </c>
      <c r="K203" s="46">
        <f t="shared" si="16"/>
        <v>0</v>
      </c>
      <c r="L203" s="46">
        <f t="shared" si="17"/>
        <v>0</v>
      </c>
      <c r="M203" s="19">
        <f t="shared" si="18"/>
        <v>1867</v>
      </c>
      <c r="N203" s="19">
        <f t="shared" si="19"/>
        <v>76.204081632653057</v>
      </c>
    </row>
    <row r="204" spans="1:14" ht="15" customHeight="1">
      <c r="A204" s="15">
        <v>198</v>
      </c>
      <c r="B204" s="32">
        <v>1</v>
      </c>
      <c r="C204" s="80"/>
      <c r="D204" s="28" t="s">
        <v>3480</v>
      </c>
      <c r="E204" s="16" t="s">
        <v>1669</v>
      </c>
      <c r="F204" s="87">
        <v>8592223063938</v>
      </c>
      <c r="G204" s="17">
        <v>215</v>
      </c>
      <c r="H204" s="76">
        <v>1867</v>
      </c>
      <c r="I204" s="18">
        <f t="shared" si="15"/>
        <v>76.204081632653057</v>
      </c>
      <c r="J204" s="46">
        <f>'Skupinové slevy'!$C$29</f>
        <v>0</v>
      </c>
      <c r="K204" s="46">
        <f t="shared" si="16"/>
        <v>0</v>
      </c>
      <c r="L204" s="46">
        <f t="shared" si="17"/>
        <v>0</v>
      </c>
      <c r="M204" s="19">
        <f t="shared" si="18"/>
        <v>1867</v>
      </c>
      <c r="N204" s="19">
        <f t="shared" si="19"/>
        <v>76.204081632653057</v>
      </c>
    </row>
    <row r="205" spans="1:14" ht="15" customHeight="1">
      <c r="A205" s="15">
        <v>199</v>
      </c>
      <c r="B205" s="32">
        <v>1</v>
      </c>
      <c r="C205" s="80"/>
      <c r="D205" s="28" t="s">
        <v>5737</v>
      </c>
      <c r="E205" s="16" t="s">
        <v>5738</v>
      </c>
      <c r="F205" s="87">
        <v>8592223063945</v>
      </c>
      <c r="G205" s="17">
        <v>215</v>
      </c>
      <c r="H205" s="76">
        <v>2284</v>
      </c>
      <c r="I205" s="18">
        <f t="shared" si="15"/>
        <v>93.224489795918373</v>
      </c>
      <c r="J205" s="46">
        <f>'Skupinové slevy'!$C$29</f>
        <v>0</v>
      </c>
      <c r="K205" s="46">
        <f t="shared" si="16"/>
        <v>0</v>
      </c>
      <c r="L205" s="46">
        <f t="shared" si="17"/>
        <v>0</v>
      </c>
      <c r="M205" s="19">
        <f t="shared" si="18"/>
        <v>2284</v>
      </c>
      <c r="N205" s="19">
        <f t="shared" si="19"/>
        <v>93.224489795918373</v>
      </c>
    </row>
    <row r="206" spans="1:14" ht="15" customHeight="1">
      <c r="A206" s="15">
        <v>200</v>
      </c>
      <c r="B206" s="32">
        <v>1</v>
      </c>
      <c r="C206" s="80"/>
      <c r="D206" s="28" t="s">
        <v>1676</v>
      </c>
      <c r="E206" s="16" t="s">
        <v>3117</v>
      </c>
      <c r="F206" s="87">
        <v>8592223064003</v>
      </c>
      <c r="G206" s="17">
        <v>215</v>
      </c>
      <c r="H206" s="76">
        <v>2554</v>
      </c>
      <c r="I206" s="18">
        <f t="shared" si="15"/>
        <v>104.24489795918367</v>
      </c>
      <c r="J206" s="46">
        <f>'Skupinové slevy'!$C$29</f>
        <v>0</v>
      </c>
      <c r="K206" s="46">
        <f t="shared" si="16"/>
        <v>0</v>
      </c>
      <c r="L206" s="46">
        <f t="shared" si="17"/>
        <v>0</v>
      </c>
      <c r="M206" s="19">
        <f t="shared" si="18"/>
        <v>2554</v>
      </c>
      <c r="N206" s="19">
        <f t="shared" si="19"/>
        <v>104.24489795918367</v>
      </c>
    </row>
    <row r="207" spans="1:14" ht="15" customHeight="1">
      <c r="A207" s="15">
        <v>201</v>
      </c>
      <c r="B207" s="32">
        <v>1</v>
      </c>
      <c r="C207" s="80"/>
      <c r="D207" s="28" t="s">
        <v>3264</v>
      </c>
      <c r="E207" s="16" t="s">
        <v>3265</v>
      </c>
      <c r="F207" s="87">
        <v>8592223063969</v>
      </c>
      <c r="G207" s="17">
        <v>215</v>
      </c>
      <c r="H207" s="76">
        <v>3121</v>
      </c>
      <c r="I207" s="18">
        <f t="shared" si="15"/>
        <v>127.38775510204081</v>
      </c>
      <c r="J207" s="46">
        <f>'Skupinové slevy'!$C$29</f>
        <v>0</v>
      </c>
      <c r="K207" s="46">
        <f t="shared" si="16"/>
        <v>0</v>
      </c>
      <c r="L207" s="46">
        <f t="shared" si="17"/>
        <v>0</v>
      </c>
      <c r="M207" s="19">
        <f t="shared" si="18"/>
        <v>3121</v>
      </c>
      <c r="N207" s="19">
        <f t="shared" si="19"/>
        <v>127.38775510204081</v>
      </c>
    </row>
    <row r="208" spans="1:14" ht="15" customHeight="1">
      <c r="A208" s="15">
        <v>202</v>
      </c>
      <c r="B208" s="32">
        <v>1</v>
      </c>
      <c r="C208" s="80"/>
      <c r="D208" s="28" t="s">
        <v>3258</v>
      </c>
      <c r="E208" s="16" t="s">
        <v>3259</v>
      </c>
      <c r="F208" s="87">
        <v>8592223063976</v>
      </c>
      <c r="G208" s="17">
        <v>215</v>
      </c>
      <c r="H208" s="76">
        <v>4024</v>
      </c>
      <c r="I208" s="18">
        <f t="shared" si="15"/>
        <v>164.24489795918367</v>
      </c>
      <c r="J208" s="46">
        <f>'Skupinové slevy'!$C$29</f>
        <v>0</v>
      </c>
      <c r="K208" s="46">
        <f t="shared" si="16"/>
        <v>0</v>
      </c>
      <c r="L208" s="46">
        <f t="shared" si="17"/>
        <v>0</v>
      </c>
      <c r="M208" s="19">
        <f t="shared" si="18"/>
        <v>4024</v>
      </c>
      <c r="N208" s="19">
        <f t="shared" si="19"/>
        <v>164.24489795918367</v>
      </c>
    </row>
    <row r="209" spans="1:14" ht="15" customHeight="1">
      <c r="A209" s="15">
        <v>203</v>
      </c>
      <c r="B209" s="32">
        <v>1</v>
      </c>
      <c r="C209" s="80"/>
      <c r="D209" s="28" t="s">
        <v>3260</v>
      </c>
      <c r="E209" s="16" t="s">
        <v>2639</v>
      </c>
      <c r="F209" s="87">
        <v>8592223063983</v>
      </c>
      <c r="G209" s="17">
        <v>215</v>
      </c>
      <c r="H209" s="76">
        <v>4606</v>
      </c>
      <c r="I209" s="18">
        <f t="shared" si="15"/>
        <v>188</v>
      </c>
      <c r="J209" s="46">
        <f>'Skupinové slevy'!$C$29</f>
        <v>0</v>
      </c>
      <c r="K209" s="46">
        <f t="shared" si="16"/>
        <v>0</v>
      </c>
      <c r="L209" s="46">
        <f t="shared" si="17"/>
        <v>0</v>
      </c>
      <c r="M209" s="19">
        <f t="shared" si="18"/>
        <v>4606</v>
      </c>
      <c r="N209" s="19">
        <f t="shared" si="19"/>
        <v>188</v>
      </c>
    </row>
    <row r="210" spans="1:14" ht="15" customHeight="1">
      <c r="A210" s="15">
        <v>204</v>
      </c>
      <c r="B210" s="32">
        <v>1</v>
      </c>
      <c r="C210" s="80"/>
      <c r="D210" s="28" t="s">
        <v>2640</v>
      </c>
      <c r="E210" s="16" t="s">
        <v>2641</v>
      </c>
      <c r="F210" s="87">
        <v>8592223063990</v>
      </c>
      <c r="G210" s="17">
        <v>215</v>
      </c>
      <c r="H210" s="76">
        <v>7181</v>
      </c>
      <c r="I210" s="18">
        <f t="shared" si="15"/>
        <v>293.10204081632651</v>
      </c>
      <c r="J210" s="46">
        <f>'Skupinové slevy'!$C$29</f>
        <v>0</v>
      </c>
      <c r="K210" s="46">
        <f t="shared" si="16"/>
        <v>0</v>
      </c>
      <c r="L210" s="46">
        <f t="shared" si="17"/>
        <v>0</v>
      </c>
      <c r="M210" s="19">
        <f t="shared" si="18"/>
        <v>7181</v>
      </c>
      <c r="N210" s="19">
        <f t="shared" si="19"/>
        <v>293.10204081632651</v>
      </c>
    </row>
    <row r="211" spans="1:14" ht="15" customHeight="1">
      <c r="A211" s="15">
        <v>205</v>
      </c>
      <c r="B211" s="32">
        <v>1</v>
      </c>
      <c r="C211" s="80"/>
      <c r="D211" s="28" t="s">
        <v>6037</v>
      </c>
      <c r="E211" s="16" t="s">
        <v>6038</v>
      </c>
      <c r="F211" s="87">
        <v>8592223001251</v>
      </c>
      <c r="G211" s="17" t="s">
        <v>5265</v>
      </c>
      <c r="H211" s="76">
        <v>212</v>
      </c>
      <c r="I211" s="18">
        <f t="shared" si="15"/>
        <v>8.6530612244897966</v>
      </c>
      <c r="J211" s="46">
        <f>'Skupinové slevy'!$C$76</f>
        <v>0</v>
      </c>
      <c r="K211" s="46">
        <f t="shared" si="16"/>
        <v>0</v>
      </c>
      <c r="L211" s="46">
        <f t="shared" si="17"/>
        <v>0</v>
      </c>
      <c r="M211" s="19">
        <f t="shared" si="18"/>
        <v>212</v>
      </c>
      <c r="N211" s="19">
        <f t="shared" si="19"/>
        <v>8.6530612244897966</v>
      </c>
    </row>
    <row r="212" spans="1:14" ht="15" customHeight="1">
      <c r="A212" s="15">
        <v>206</v>
      </c>
      <c r="B212" s="32">
        <v>1</v>
      </c>
      <c r="C212" s="80"/>
      <c r="D212" s="28" t="s">
        <v>3177</v>
      </c>
      <c r="E212" s="16" t="s">
        <v>3178</v>
      </c>
      <c r="F212" s="87">
        <v>8592223001268</v>
      </c>
      <c r="G212" s="17" t="s">
        <v>5265</v>
      </c>
      <c r="H212" s="76">
        <v>280</v>
      </c>
      <c r="I212" s="18">
        <f t="shared" si="15"/>
        <v>11.428571428571429</v>
      </c>
      <c r="J212" s="46">
        <f>'Skupinové slevy'!$C$76</f>
        <v>0</v>
      </c>
      <c r="K212" s="46">
        <f t="shared" si="16"/>
        <v>0</v>
      </c>
      <c r="L212" s="46">
        <f t="shared" si="17"/>
        <v>0</v>
      </c>
      <c r="M212" s="19">
        <f t="shared" si="18"/>
        <v>280</v>
      </c>
      <c r="N212" s="19">
        <f t="shared" si="19"/>
        <v>11.428571428571429</v>
      </c>
    </row>
    <row r="213" spans="1:14" ht="15" customHeight="1">
      <c r="A213" s="15">
        <v>207</v>
      </c>
      <c r="B213" s="32">
        <v>1</v>
      </c>
      <c r="C213" s="80"/>
      <c r="D213" s="28" t="s">
        <v>3179</v>
      </c>
      <c r="E213" s="16" t="s">
        <v>3180</v>
      </c>
      <c r="F213" s="87">
        <v>8592223000100</v>
      </c>
      <c r="G213" s="17" t="s">
        <v>5265</v>
      </c>
      <c r="H213" s="76">
        <v>379</v>
      </c>
      <c r="I213" s="18">
        <f t="shared" si="15"/>
        <v>15.469387755102041</v>
      </c>
      <c r="J213" s="46">
        <f>'Skupinové slevy'!$C$76</f>
        <v>0</v>
      </c>
      <c r="K213" s="46">
        <f t="shared" si="16"/>
        <v>0</v>
      </c>
      <c r="L213" s="46">
        <f t="shared" si="17"/>
        <v>0</v>
      </c>
      <c r="M213" s="19">
        <f t="shared" si="18"/>
        <v>379</v>
      </c>
      <c r="N213" s="19">
        <f t="shared" si="19"/>
        <v>15.469387755102041</v>
      </c>
    </row>
    <row r="214" spans="1:14" ht="15" customHeight="1">
      <c r="A214" s="15">
        <v>208</v>
      </c>
      <c r="B214" s="32">
        <v>1</v>
      </c>
      <c r="C214" s="80"/>
      <c r="D214" s="28" t="s">
        <v>3181</v>
      </c>
      <c r="E214" s="16" t="s">
        <v>3182</v>
      </c>
      <c r="F214" s="87">
        <v>8592223004399</v>
      </c>
      <c r="G214" s="17" t="s">
        <v>5265</v>
      </c>
      <c r="H214" s="76">
        <v>549</v>
      </c>
      <c r="I214" s="18">
        <f t="shared" si="15"/>
        <v>22.408163265306122</v>
      </c>
      <c r="J214" s="46">
        <f>'Skupinové slevy'!$C$76</f>
        <v>0</v>
      </c>
      <c r="K214" s="46">
        <f t="shared" si="16"/>
        <v>0</v>
      </c>
      <c r="L214" s="46">
        <f t="shared" si="17"/>
        <v>0</v>
      </c>
      <c r="M214" s="19">
        <f t="shared" si="18"/>
        <v>549</v>
      </c>
      <c r="N214" s="19">
        <f t="shared" si="19"/>
        <v>22.408163265306122</v>
      </c>
    </row>
    <row r="215" spans="1:14" ht="15" customHeight="1">
      <c r="A215" s="15">
        <v>209</v>
      </c>
      <c r="B215" s="32">
        <v>1</v>
      </c>
      <c r="C215" s="80"/>
      <c r="D215" s="28" t="s">
        <v>2119</v>
      </c>
      <c r="E215" s="16" t="s">
        <v>2120</v>
      </c>
      <c r="F215" s="87">
        <v>8592223004382</v>
      </c>
      <c r="G215" s="17" t="s">
        <v>5265</v>
      </c>
      <c r="H215" s="76">
        <v>761</v>
      </c>
      <c r="I215" s="18">
        <f t="shared" si="15"/>
        <v>31.061224489795919</v>
      </c>
      <c r="J215" s="46">
        <f>'Skupinové slevy'!$C$76</f>
        <v>0</v>
      </c>
      <c r="K215" s="46">
        <f t="shared" si="16"/>
        <v>0</v>
      </c>
      <c r="L215" s="46">
        <f t="shared" si="17"/>
        <v>0</v>
      </c>
      <c r="M215" s="19">
        <f t="shared" si="18"/>
        <v>761</v>
      </c>
      <c r="N215" s="19">
        <f t="shared" si="19"/>
        <v>31.061224489795919</v>
      </c>
    </row>
    <row r="216" spans="1:14" ht="15" customHeight="1">
      <c r="A216" s="15">
        <v>210</v>
      </c>
      <c r="B216" s="32">
        <v>1</v>
      </c>
      <c r="C216" s="80"/>
      <c r="D216" s="28" t="s">
        <v>2121</v>
      </c>
      <c r="E216" s="16" t="s">
        <v>2122</v>
      </c>
      <c r="F216" s="87">
        <v>8592223000117</v>
      </c>
      <c r="G216" s="17" t="s">
        <v>5265</v>
      </c>
      <c r="H216" s="76">
        <v>1131</v>
      </c>
      <c r="I216" s="18">
        <f t="shared" si="15"/>
        <v>46.163265306122447</v>
      </c>
      <c r="J216" s="46">
        <f>'Skupinové slevy'!$C$76</f>
        <v>0</v>
      </c>
      <c r="K216" s="46">
        <f t="shared" si="16"/>
        <v>0</v>
      </c>
      <c r="L216" s="46">
        <f t="shared" si="17"/>
        <v>0</v>
      </c>
      <c r="M216" s="19">
        <f t="shared" si="18"/>
        <v>1131</v>
      </c>
      <c r="N216" s="19">
        <f t="shared" si="19"/>
        <v>46.163265306122447</v>
      </c>
    </row>
    <row r="217" spans="1:14" ht="15" customHeight="1">
      <c r="A217" s="15">
        <v>211</v>
      </c>
      <c r="B217" s="32">
        <v>1</v>
      </c>
      <c r="C217" s="80"/>
      <c r="D217" s="28" t="s">
        <v>2123</v>
      </c>
      <c r="E217" s="16" t="s">
        <v>2124</v>
      </c>
      <c r="F217" s="87">
        <v>8592223004405</v>
      </c>
      <c r="G217" s="17" t="s">
        <v>5265</v>
      </c>
      <c r="H217" s="76">
        <v>2365</v>
      </c>
      <c r="I217" s="18">
        <f t="shared" si="15"/>
        <v>96.530612244897952</v>
      </c>
      <c r="J217" s="46">
        <f>'Skupinové slevy'!$C$76</f>
        <v>0</v>
      </c>
      <c r="K217" s="46">
        <f t="shared" si="16"/>
        <v>0</v>
      </c>
      <c r="L217" s="46">
        <f t="shared" si="17"/>
        <v>0</v>
      </c>
      <c r="M217" s="19">
        <f t="shared" si="18"/>
        <v>2365</v>
      </c>
      <c r="N217" s="19">
        <f t="shared" si="19"/>
        <v>96.530612244897952</v>
      </c>
    </row>
    <row r="218" spans="1:14" ht="15" customHeight="1">
      <c r="A218" s="15">
        <v>212</v>
      </c>
      <c r="B218" s="32">
        <v>1</v>
      </c>
      <c r="C218" s="80"/>
      <c r="D218" s="28" t="s">
        <v>2125</v>
      </c>
      <c r="E218" s="16" t="s">
        <v>2126</v>
      </c>
      <c r="F218" s="87">
        <v>8592223000124</v>
      </c>
      <c r="G218" s="17" t="s">
        <v>5265</v>
      </c>
      <c r="H218" s="76">
        <v>2825</v>
      </c>
      <c r="I218" s="18">
        <f t="shared" si="15"/>
        <v>115.30612244897959</v>
      </c>
      <c r="J218" s="46">
        <f>'Skupinové slevy'!$C$76</f>
        <v>0</v>
      </c>
      <c r="K218" s="46">
        <f t="shared" si="16"/>
        <v>0</v>
      </c>
      <c r="L218" s="46">
        <f t="shared" si="17"/>
        <v>0</v>
      </c>
      <c r="M218" s="19">
        <f t="shared" si="18"/>
        <v>2825</v>
      </c>
      <c r="N218" s="19">
        <f t="shared" si="19"/>
        <v>115.30612244897959</v>
      </c>
    </row>
    <row r="219" spans="1:14" ht="15" customHeight="1">
      <c r="A219" s="15">
        <v>213</v>
      </c>
      <c r="B219" s="32">
        <v>1</v>
      </c>
      <c r="C219" s="80"/>
      <c r="D219" s="28" t="s">
        <v>4848</v>
      </c>
      <c r="E219" s="16" t="s">
        <v>4847</v>
      </c>
      <c r="F219" s="87">
        <v>8592223000131</v>
      </c>
      <c r="G219" s="17" t="s">
        <v>5265</v>
      </c>
      <c r="H219" s="76">
        <v>4762</v>
      </c>
      <c r="I219" s="18">
        <f t="shared" si="15"/>
        <v>194.36734693877551</v>
      </c>
      <c r="J219" s="46">
        <f>'Skupinové slevy'!$C$76</f>
        <v>0</v>
      </c>
      <c r="K219" s="46">
        <f t="shared" si="16"/>
        <v>0</v>
      </c>
      <c r="L219" s="46">
        <f t="shared" si="17"/>
        <v>0</v>
      </c>
      <c r="M219" s="19">
        <f t="shared" si="18"/>
        <v>4762</v>
      </c>
      <c r="N219" s="19">
        <f t="shared" si="19"/>
        <v>194.36734693877551</v>
      </c>
    </row>
    <row r="220" spans="1:14" ht="15" customHeight="1">
      <c r="A220" s="15">
        <v>214</v>
      </c>
      <c r="B220" s="32">
        <v>1</v>
      </c>
      <c r="C220" s="80"/>
      <c r="D220" s="28" t="s">
        <v>472</v>
      </c>
      <c r="E220" s="16" t="s">
        <v>473</v>
      </c>
      <c r="F220" s="87">
        <v>8592223001343</v>
      </c>
      <c r="G220" s="17" t="s">
        <v>5265</v>
      </c>
      <c r="H220" s="76">
        <v>242</v>
      </c>
      <c r="I220" s="18">
        <f t="shared" si="15"/>
        <v>9.8775510204081627</v>
      </c>
      <c r="J220" s="46">
        <f>'Skupinové slevy'!$C$76</f>
        <v>0</v>
      </c>
      <c r="K220" s="46">
        <f t="shared" si="16"/>
        <v>0</v>
      </c>
      <c r="L220" s="46">
        <f t="shared" si="17"/>
        <v>0</v>
      </c>
      <c r="M220" s="19">
        <f t="shared" si="18"/>
        <v>242</v>
      </c>
      <c r="N220" s="19">
        <f t="shared" si="19"/>
        <v>9.8775510204081627</v>
      </c>
    </row>
    <row r="221" spans="1:14" ht="15" customHeight="1">
      <c r="A221" s="15">
        <v>215</v>
      </c>
      <c r="B221" s="32">
        <v>1</v>
      </c>
      <c r="C221" s="80"/>
      <c r="D221" s="28" t="s">
        <v>64</v>
      </c>
      <c r="E221" s="16" t="s">
        <v>5271</v>
      </c>
      <c r="F221" s="87">
        <v>8592223001329</v>
      </c>
      <c r="G221" s="17" t="s">
        <v>476</v>
      </c>
      <c r="H221" s="76">
        <v>119</v>
      </c>
      <c r="I221" s="18">
        <f t="shared" si="15"/>
        <v>4.8571428571428568</v>
      </c>
      <c r="J221" s="46">
        <f>'Skupinové slevy'!$C$77</f>
        <v>0</v>
      </c>
      <c r="K221" s="46">
        <f t="shared" si="16"/>
        <v>0</v>
      </c>
      <c r="L221" s="46">
        <f t="shared" si="17"/>
        <v>0</v>
      </c>
      <c r="M221" s="19">
        <f t="shared" si="18"/>
        <v>119</v>
      </c>
      <c r="N221" s="19">
        <f t="shared" si="19"/>
        <v>4.8571428571428568</v>
      </c>
    </row>
    <row r="222" spans="1:14" ht="15" customHeight="1">
      <c r="A222" s="15">
        <v>216</v>
      </c>
      <c r="B222" s="32">
        <v>1</v>
      </c>
      <c r="C222" s="80"/>
      <c r="D222" s="28" t="s">
        <v>2879</v>
      </c>
      <c r="E222" s="16" t="s">
        <v>819</v>
      </c>
      <c r="F222" s="87">
        <v>8592223001336</v>
      </c>
      <c r="G222" s="17" t="s">
        <v>476</v>
      </c>
      <c r="H222" s="76">
        <v>174</v>
      </c>
      <c r="I222" s="18">
        <f t="shared" si="15"/>
        <v>7.1020408163265305</v>
      </c>
      <c r="J222" s="46">
        <f>'Skupinové slevy'!$C$77</f>
        <v>0</v>
      </c>
      <c r="K222" s="46">
        <f t="shared" si="16"/>
        <v>0</v>
      </c>
      <c r="L222" s="46">
        <f t="shared" si="17"/>
        <v>0</v>
      </c>
      <c r="M222" s="19">
        <f t="shared" si="18"/>
        <v>174</v>
      </c>
      <c r="N222" s="19">
        <f t="shared" si="19"/>
        <v>7.1020408163265305</v>
      </c>
    </row>
    <row r="223" spans="1:14" ht="15" customHeight="1">
      <c r="A223" s="15">
        <v>217</v>
      </c>
      <c r="B223" s="32">
        <v>1</v>
      </c>
      <c r="C223" s="80"/>
      <c r="D223" s="28" t="s">
        <v>820</v>
      </c>
      <c r="E223" s="16" t="s">
        <v>821</v>
      </c>
      <c r="F223" s="87">
        <v>8592223000148</v>
      </c>
      <c r="G223" s="17" t="s">
        <v>476</v>
      </c>
      <c r="H223" s="76">
        <v>253</v>
      </c>
      <c r="I223" s="18">
        <f t="shared" si="15"/>
        <v>10.326530612244898</v>
      </c>
      <c r="J223" s="46">
        <f>'Skupinové slevy'!$C$77</f>
        <v>0</v>
      </c>
      <c r="K223" s="46">
        <f t="shared" si="16"/>
        <v>0</v>
      </c>
      <c r="L223" s="46">
        <f t="shared" si="17"/>
        <v>0</v>
      </c>
      <c r="M223" s="19">
        <f t="shared" si="18"/>
        <v>253</v>
      </c>
      <c r="N223" s="19">
        <f t="shared" si="19"/>
        <v>10.326530612244898</v>
      </c>
    </row>
    <row r="224" spans="1:14" ht="15" customHeight="1">
      <c r="A224" s="15">
        <v>218</v>
      </c>
      <c r="B224" s="32">
        <v>1</v>
      </c>
      <c r="C224" s="80"/>
      <c r="D224" s="28" t="s">
        <v>5603</v>
      </c>
      <c r="E224" s="16" t="s">
        <v>5604</v>
      </c>
      <c r="F224" s="87">
        <v>8592223004627</v>
      </c>
      <c r="G224" s="17" t="s">
        <v>476</v>
      </c>
      <c r="H224" s="76">
        <v>504</v>
      </c>
      <c r="I224" s="18">
        <f t="shared" si="15"/>
        <v>20.571428571428573</v>
      </c>
      <c r="J224" s="46">
        <f>'Skupinové slevy'!$C$77</f>
        <v>0</v>
      </c>
      <c r="K224" s="46">
        <f t="shared" si="16"/>
        <v>0</v>
      </c>
      <c r="L224" s="46">
        <f t="shared" si="17"/>
        <v>0</v>
      </c>
      <c r="M224" s="19">
        <f t="shared" si="18"/>
        <v>504</v>
      </c>
      <c r="N224" s="19">
        <f t="shared" si="19"/>
        <v>20.571428571428573</v>
      </c>
    </row>
    <row r="225" spans="1:14" ht="15" customHeight="1">
      <c r="A225" s="15">
        <v>219</v>
      </c>
      <c r="B225" s="32">
        <v>1</v>
      </c>
      <c r="C225" s="80"/>
      <c r="D225" s="28" t="s">
        <v>5605</v>
      </c>
      <c r="E225" s="16" t="s">
        <v>5606</v>
      </c>
      <c r="F225" s="87">
        <v>8592223004610</v>
      </c>
      <c r="G225" s="17" t="s">
        <v>476</v>
      </c>
      <c r="H225" s="76">
        <v>697</v>
      </c>
      <c r="I225" s="18">
        <f t="shared" si="15"/>
        <v>28.448979591836736</v>
      </c>
      <c r="J225" s="46">
        <f>'Skupinové slevy'!$C$77</f>
        <v>0</v>
      </c>
      <c r="K225" s="46">
        <f t="shared" si="16"/>
        <v>0</v>
      </c>
      <c r="L225" s="46">
        <f t="shared" si="17"/>
        <v>0</v>
      </c>
      <c r="M225" s="19">
        <f t="shared" si="18"/>
        <v>697</v>
      </c>
      <c r="N225" s="19">
        <f t="shared" si="19"/>
        <v>28.448979591836736</v>
      </c>
    </row>
    <row r="226" spans="1:14" ht="15" customHeight="1">
      <c r="A226" s="15">
        <v>220</v>
      </c>
      <c r="B226" s="32">
        <v>1</v>
      </c>
      <c r="C226" s="80"/>
      <c r="D226" s="28" t="s">
        <v>5806</v>
      </c>
      <c r="E226" s="16" t="s">
        <v>5607</v>
      </c>
      <c r="F226" s="87">
        <v>8592223000155</v>
      </c>
      <c r="G226" s="17" t="s">
        <v>476</v>
      </c>
      <c r="H226" s="76">
        <v>1175</v>
      </c>
      <c r="I226" s="18">
        <f t="shared" si="15"/>
        <v>47.95918367346939</v>
      </c>
      <c r="J226" s="46">
        <f>'Skupinové slevy'!$C$77</f>
        <v>0</v>
      </c>
      <c r="K226" s="46">
        <f t="shared" si="16"/>
        <v>0</v>
      </c>
      <c r="L226" s="46">
        <f t="shared" si="17"/>
        <v>0</v>
      </c>
      <c r="M226" s="19">
        <f t="shared" si="18"/>
        <v>1175</v>
      </c>
      <c r="N226" s="19">
        <f t="shared" si="19"/>
        <v>47.95918367346939</v>
      </c>
    </row>
    <row r="227" spans="1:14" ht="15" customHeight="1">
      <c r="A227" s="15">
        <v>221</v>
      </c>
      <c r="B227" s="32">
        <v>1</v>
      </c>
      <c r="C227" s="80"/>
      <c r="D227" s="28" t="s">
        <v>4621</v>
      </c>
      <c r="E227" s="16" t="s">
        <v>4622</v>
      </c>
      <c r="F227" s="87">
        <v>8592223004634</v>
      </c>
      <c r="G227" s="17" t="s">
        <v>476</v>
      </c>
      <c r="H227" s="76">
        <v>2426</v>
      </c>
      <c r="I227" s="18">
        <f t="shared" si="15"/>
        <v>99.020408163265301</v>
      </c>
      <c r="J227" s="46">
        <f>'Skupinové slevy'!$C$77</f>
        <v>0</v>
      </c>
      <c r="K227" s="46">
        <f t="shared" si="16"/>
        <v>0</v>
      </c>
      <c r="L227" s="46">
        <f t="shared" si="17"/>
        <v>0</v>
      </c>
      <c r="M227" s="19">
        <f t="shared" si="18"/>
        <v>2426</v>
      </c>
      <c r="N227" s="19">
        <f t="shared" si="19"/>
        <v>99.020408163265301</v>
      </c>
    </row>
    <row r="228" spans="1:14" ht="15" customHeight="1">
      <c r="A228" s="15">
        <v>222</v>
      </c>
      <c r="B228" s="32">
        <v>1</v>
      </c>
      <c r="C228" s="80"/>
      <c r="D228" s="28" t="s">
        <v>4623</v>
      </c>
      <c r="E228" s="16" t="s">
        <v>5063</v>
      </c>
      <c r="F228" s="87">
        <v>8592223000162</v>
      </c>
      <c r="G228" s="17" t="s">
        <v>476</v>
      </c>
      <c r="H228" s="76">
        <v>2788</v>
      </c>
      <c r="I228" s="18">
        <f t="shared" si="15"/>
        <v>113.79591836734694</v>
      </c>
      <c r="J228" s="46">
        <f>'Skupinové slevy'!$C$77</f>
        <v>0</v>
      </c>
      <c r="K228" s="46">
        <f t="shared" si="16"/>
        <v>0</v>
      </c>
      <c r="L228" s="46">
        <f t="shared" si="17"/>
        <v>0</v>
      </c>
      <c r="M228" s="19">
        <f t="shared" si="18"/>
        <v>2788</v>
      </c>
      <c r="N228" s="19">
        <f t="shared" si="19"/>
        <v>113.79591836734694</v>
      </c>
    </row>
    <row r="229" spans="1:14" ht="15" customHeight="1">
      <c r="A229" s="15">
        <v>223</v>
      </c>
      <c r="B229" s="32">
        <v>1</v>
      </c>
      <c r="C229" s="80"/>
      <c r="D229" s="28" t="s">
        <v>474</v>
      </c>
      <c r="E229" s="16" t="s">
        <v>475</v>
      </c>
      <c r="F229" s="87">
        <v>8592223000179</v>
      </c>
      <c r="G229" s="17" t="s">
        <v>476</v>
      </c>
      <c r="H229" s="76">
        <v>5493</v>
      </c>
      <c r="I229" s="18">
        <f t="shared" si="15"/>
        <v>224.20408163265307</v>
      </c>
      <c r="J229" s="46">
        <f>'Skupinové slevy'!$C$77</f>
        <v>0</v>
      </c>
      <c r="K229" s="46">
        <f t="shared" si="16"/>
        <v>0</v>
      </c>
      <c r="L229" s="46">
        <f t="shared" si="17"/>
        <v>0</v>
      </c>
      <c r="M229" s="19">
        <f t="shared" si="18"/>
        <v>5493</v>
      </c>
      <c r="N229" s="19">
        <f t="shared" si="19"/>
        <v>224.20408163265307</v>
      </c>
    </row>
    <row r="230" spans="1:14" ht="15" customHeight="1">
      <c r="A230" s="15">
        <v>224</v>
      </c>
      <c r="B230" s="32">
        <v>1</v>
      </c>
      <c r="C230" s="80"/>
      <c r="D230" s="28" t="s">
        <v>1372</v>
      </c>
      <c r="E230" s="16" t="s">
        <v>1980</v>
      </c>
      <c r="F230" s="87">
        <v>8592223121584</v>
      </c>
      <c r="G230" s="17">
        <v>997</v>
      </c>
      <c r="H230" s="76">
        <v>22.6</v>
      </c>
      <c r="I230" s="18">
        <f t="shared" si="15"/>
        <v>0.9224489795918368</v>
      </c>
      <c r="J230" s="46">
        <f>'Skupinové slevy'!$C$62</f>
        <v>0</v>
      </c>
      <c r="K230" s="46">
        <f t="shared" si="16"/>
        <v>0</v>
      </c>
      <c r="L230" s="46">
        <f t="shared" si="17"/>
        <v>0</v>
      </c>
      <c r="M230" s="19">
        <f t="shared" si="18"/>
        <v>22.6</v>
      </c>
      <c r="N230" s="19">
        <f t="shared" si="19"/>
        <v>0.9224489795918368</v>
      </c>
    </row>
    <row r="231" spans="1:14" ht="15" customHeight="1">
      <c r="A231" s="15">
        <v>225</v>
      </c>
      <c r="B231" s="32">
        <v>1</v>
      </c>
      <c r="C231" s="80"/>
      <c r="D231" s="28" t="s">
        <v>1981</v>
      </c>
      <c r="E231" s="16" t="s">
        <v>1982</v>
      </c>
      <c r="F231" s="87">
        <v>8592223166141</v>
      </c>
      <c r="G231" s="17">
        <v>997</v>
      </c>
      <c r="H231" s="76">
        <v>26.8</v>
      </c>
      <c r="I231" s="18">
        <f t="shared" si="15"/>
        <v>1.0938775510204082</v>
      </c>
      <c r="J231" s="46">
        <f>'Skupinové slevy'!$C$62</f>
        <v>0</v>
      </c>
      <c r="K231" s="46">
        <f t="shared" si="16"/>
        <v>0</v>
      </c>
      <c r="L231" s="46">
        <f t="shared" si="17"/>
        <v>0</v>
      </c>
      <c r="M231" s="19">
        <f t="shared" si="18"/>
        <v>26.8</v>
      </c>
      <c r="N231" s="19">
        <f t="shared" si="19"/>
        <v>1.0938775510204082</v>
      </c>
    </row>
    <row r="232" spans="1:14" ht="15" customHeight="1">
      <c r="A232" s="15">
        <v>226</v>
      </c>
      <c r="B232" s="32">
        <v>1</v>
      </c>
      <c r="C232" s="80"/>
      <c r="D232" s="28" t="s">
        <v>1983</v>
      </c>
      <c r="E232" s="16" t="s">
        <v>1984</v>
      </c>
      <c r="F232" s="87">
        <v>8592223121591</v>
      </c>
      <c r="G232" s="17">
        <v>997</v>
      </c>
      <c r="H232" s="76">
        <v>29.7</v>
      </c>
      <c r="I232" s="18">
        <f t="shared" si="15"/>
        <v>1.2122448979591836</v>
      </c>
      <c r="J232" s="46">
        <f>'Skupinové slevy'!$C$62</f>
        <v>0</v>
      </c>
      <c r="K232" s="46">
        <f t="shared" si="16"/>
        <v>0</v>
      </c>
      <c r="L232" s="46">
        <f t="shared" si="17"/>
        <v>0</v>
      </c>
      <c r="M232" s="19">
        <f t="shared" si="18"/>
        <v>29.7</v>
      </c>
      <c r="N232" s="19">
        <f t="shared" si="19"/>
        <v>1.2122448979591836</v>
      </c>
    </row>
    <row r="233" spans="1:14" ht="15" customHeight="1">
      <c r="A233" s="15">
        <v>227</v>
      </c>
      <c r="B233" s="32">
        <v>1</v>
      </c>
      <c r="C233" s="80"/>
      <c r="D233" s="28" t="s">
        <v>357</v>
      </c>
      <c r="E233" s="16" t="s">
        <v>358</v>
      </c>
      <c r="F233" s="87">
        <v>8592223121607</v>
      </c>
      <c r="G233" s="17">
        <v>997</v>
      </c>
      <c r="H233" s="76">
        <v>33.700000000000003</v>
      </c>
      <c r="I233" s="18">
        <f t="shared" si="15"/>
        <v>1.3755102040816327</v>
      </c>
      <c r="J233" s="46">
        <f>'Skupinové slevy'!$C$62</f>
        <v>0</v>
      </c>
      <c r="K233" s="46">
        <f t="shared" si="16"/>
        <v>0</v>
      </c>
      <c r="L233" s="46">
        <f t="shared" si="17"/>
        <v>0</v>
      </c>
      <c r="M233" s="19">
        <f t="shared" si="18"/>
        <v>33.700000000000003</v>
      </c>
      <c r="N233" s="19">
        <f t="shared" si="19"/>
        <v>1.3755102040816327</v>
      </c>
    </row>
    <row r="234" spans="1:14" ht="15" customHeight="1">
      <c r="A234" s="15">
        <v>228</v>
      </c>
      <c r="B234" s="32">
        <v>1</v>
      </c>
      <c r="C234" s="80"/>
      <c r="D234" s="28" t="s">
        <v>5720</v>
      </c>
      <c r="E234" s="16" t="s">
        <v>5721</v>
      </c>
      <c r="F234" s="87">
        <v>8592223121614</v>
      </c>
      <c r="G234" s="17">
        <v>997</v>
      </c>
      <c r="H234" s="76">
        <v>40.799999999999997</v>
      </c>
      <c r="I234" s="18">
        <f t="shared" si="15"/>
        <v>1.6653061224489796</v>
      </c>
      <c r="J234" s="46">
        <f>'Skupinové slevy'!$C$62</f>
        <v>0</v>
      </c>
      <c r="K234" s="46">
        <f t="shared" si="16"/>
        <v>0</v>
      </c>
      <c r="L234" s="46">
        <f t="shared" si="17"/>
        <v>0</v>
      </c>
      <c r="M234" s="19">
        <f t="shared" si="18"/>
        <v>40.799999999999997</v>
      </c>
      <c r="N234" s="19">
        <f t="shared" si="19"/>
        <v>1.6653061224489796</v>
      </c>
    </row>
    <row r="235" spans="1:14" ht="15" customHeight="1">
      <c r="A235" s="15">
        <v>229</v>
      </c>
      <c r="B235" s="32">
        <v>1</v>
      </c>
      <c r="C235" s="80"/>
      <c r="D235" s="28" t="s">
        <v>1481</v>
      </c>
      <c r="E235" s="16" t="s">
        <v>1482</v>
      </c>
      <c r="F235" s="87">
        <v>8592223121621</v>
      </c>
      <c r="G235" s="17">
        <v>997</v>
      </c>
      <c r="H235" s="76">
        <v>49.6</v>
      </c>
      <c r="I235" s="18">
        <f t="shared" si="15"/>
        <v>2.0244897959183672</v>
      </c>
      <c r="J235" s="46">
        <f>'Skupinové slevy'!$C$62</f>
        <v>0</v>
      </c>
      <c r="K235" s="46">
        <f t="shared" si="16"/>
        <v>0</v>
      </c>
      <c r="L235" s="46">
        <f t="shared" si="17"/>
        <v>0</v>
      </c>
      <c r="M235" s="19">
        <f t="shared" si="18"/>
        <v>49.6</v>
      </c>
      <c r="N235" s="19">
        <f t="shared" si="19"/>
        <v>2.0244897959183672</v>
      </c>
    </row>
    <row r="236" spans="1:14" ht="15" customHeight="1">
      <c r="A236" s="15">
        <v>230</v>
      </c>
      <c r="B236" s="32">
        <v>1</v>
      </c>
      <c r="C236" s="80"/>
      <c r="D236" s="28" t="s">
        <v>1483</v>
      </c>
      <c r="E236" s="16" t="s">
        <v>1484</v>
      </c>
      <c r="F236" s="87">
        <v>8592223230705</v>
      </c>
      <c r="G236" s="17">
        <v>997</v>
      </c>
      <c r="H236" s="76">
        <v>144</v>
      </c>
      <c r="I236" s="18">
        <f t="shared" si="15"/>
        <v>5.8775510204081636</v>
      </c>
      <c r="J236" s="46">
        <f>'Skupinové slevy'!$C$62</f>
        <v>0</v>
      </c>
      <c r="K236" s="46">
        <f t="shared" si="16"/>
        <v>0</v>
      </c>
      <c r="L236" s="46">
        <f t="shared" si="17"/>
        <v>0</v>
      </c>
      <c r="M236" s="19">
        <f t="shared" si="18"/>
        <v>144</v>
      </c>
      <c r="N236" s="19">
        <f t="shared" si="19"/>
        <v>5.8775510204081636</v>
      </c>
    </row>
    <row r="237" spans="1:14" ht="15" customHeight="1">
      <c r="A237" s="15">
        <v>231</v>
      </c>
      <c r="B237" s="32">
        <v>1</v>
      </c>
      <c r="C237" s="80"/>
      <c r="D237" s="28" t="s">
        <v>6820</v>
      </c>
      <c r="E237" s="16" t="s">
        <v>6821</v>
      </c>
      <c r="F237" s="87">
        <v>8592223230712</v>
      </c>
      <c r="G237" s="17">
        <v>997</v>
      </c>
      <c r="H237" s="76">
        <v>335</v>
      </c>
      <c r="I237" s="18">
        <f t="shared" si="15"/>
        <v>13.673469387755102</v>
      </c>
      <c r="J237" s="46">
        <f>'Skupinové slevy'!$C$62</f>
        <v>0</v>
      </c>
      <c r="K237" s="46">
        <f t="shared" si="16"/>
        <v>0</v>
      </c>
      <c r="L237" s="46">
        <f t="shared" si="17"/>
        <v>0</v>
      </c>
      <c r="M237" s="19">
        <f t="shared" si="18"/>
        <v>335</v>
      </c>
      <c r="N237" s="19">
        <f t="shared" si="19"/>
        <v>13.673469387755102</v>
      </c>
    </row>
    <row r="238" spans="1:14" ht="15" customHeight="1">
      <c r="A238" s="15">
        <v>232</v>
      </c>
      <c r="B238" s="32">
        <v>1</v>
      </c>
      <c r="C238" s="80"/>
      <c r="D238" s="28" t="s">
        <v>2008</v>
      </c>
      <c r="E238" s="16" t="s">
        <v>2009</v>
      </c>
      <c r="F238" s="87">
        <v>8592223230699</v>
      </c>
      <c r="G238" s="17">
        <v>997</v>
      </c>
      <c r="H238" s="76">
        <v>499</v>
      </c>
      <c r="I238" s="18">
        <f t="shared" si="15"/>
        <v>20.367346938775512</v>
      </c>
      <c r="J238" s="46">
        <f>'Skupinové slevy'!$C$62</f>
        <v>0</v>
      </c>
      <c r="K238" s="46">
        <f t="shared" si="16"/>
        <v>0</v>
      </c>
      <c r="L238" s="46">
        <f t="shared" si="17"/>
        <v>0</v>
      </c>
      <c r="M238" s="19">
        <f t="shared" si="18"/>
        <v>499</v>
      </c>
      <c r="N238" s="19">
        <f t="shared" si="19"/>
        <v>20.367346938775512</v>
      </c>
    </row>
    <row r="239" spans="1:14" ht="15" customHeight="1">
      <c r="A239" s="15">
        <v>233</v>
      </c>
      <c r="B239" s="32">
        <v>1</v>
      </c>
      <c r="C239" s="80"/>
      <c r="D239" s="28" t="s">
        <v>6824</v>
      </c>
      <c r="E239" s="16" t="s">
        <v>6825</v>
      </c>
      <c r="F239" s="87">
        <v>8592223423466</v>
      </c>
      <c r="G239" s="17">
        <v>997</v>
      </c>
      <c r="H239" s="76">
        <v>34.200000000000003</v>
      </c>
      <c r="I239" s="18">
        <f t="shared" si="15"/>
        <v>1.3959183673469389</v>
      </c>
      <c r="J239" s="46">
        <f>'Skupinové slevy'!$C$62</f>
        <v>0</v>
      </c>
      <c r="K239" s="46">
        <f t="shared" si="16"/>
        <v>0</v>
      </c>
      <c r="L239" s="46">
        <f t="shared" si="17"/>
        <v>0</v>
      </c>
      <c r="M239" s="19">
        <f t="shared" si="18"/>
        <v>34.200000000000003</v>
      </c>
      <c r="N239" s="19">
        <f t="shared" si="19"/>
        <v>1.3959183673469389</v>
      </c>
    </row>
    <row r="240" spans="1:14" ht="15" customHeight="1">
      <c r="A240" s="15">
        <v>234</v>
      </c>
      <c r="B240" s="32">
        <v>1</v>
      </c>
      <c r="C240" s="80"/>
      <c r="D240" s="28" t="s">
        <v>6826</v>
      </c>
      <c r="E240" s="16" t="s">
        <v>6827</v>
      </c>
      <c r="F240" s="87">
        <v>8592223423473</v>
      </c>
      <c r="G240" s="17">
        <v>997</v>
      </c>
      <c r="H240" s="76">
        <v>48.2</v>
      </c>
      <c r="I240" s="18">
        <f t="shared" si="15"/>
        <v>1.9673469387755103</v>
      </c>
      <c r="J240" s="46">
        <f>'Skupinové slevy'!$C$62</f>
        <v>0</v>
      </c>
      <c r="K240" s="46">
        <f t="shared" si="16"/>
        <v>0</v>
      </c>
      <c r="L240" s="46">
        <f t="shared" si="17"/>
        <v>0</v>
      </c>
      <c r="M240" s="19">
        <f t="shared" si="18"/>
        <v>48.2</v>
      </c>
      <c r="N240" s="19">
        <f t="shared" si="19"/>
        <v>1.9673469387755103</v>
      </c>
    </row>
    <row r="241" spans="1:14" ht="15" customHeight="1">
      <c r="A241" s="15">
        <v>235</v>
      </c>
      <c r="B241" s="32">
        <v>1</v>
      </c>
      <c r="C241" s="80"/>
      <c r="D241" s="28" t="s">
        <v>5724</v>
      </c>
      <c r="E241" s="16" t="s">
        <v>5725</v>
      </c>
      <c r="F241" s="87">
        <v>8592223423480</v>
      </c>
      <c r="G241" s="17">
        <v>997</v>
      </c>
      <c r="H241" s="76">
        <v>52.7</v>
      </c>
      <c r="I241" s="18">
        <f t="shared" si="15"/>
        <v>2.1510204081632653</v>
      </c>
      <c r="J241" s="46">
        <f>'Skupinové slevy'!$C$62</f>
        <v>0</v>
      </c>
      <c r="K241" s="46">
        <f t="shared" si="16"/>
        <v>0</v>
      </c>
      <c r="L241" s="46">
        <f t="shared" si="17"/>
        <v>0</v>
      </c>
      <c r="M241" s="19">
        <f t="shared" si="18"/>
        <v>52.7</v>
      </c>
      <c r="N241" s="19">
        <f t="shared" si="19"/>
        <v>2.1510204081632653</v>
      </c>
    </row>
    <row r="242" spans="1:14" ht="15" customHeight="1">
      <c r="A242" s="15">
        <v>236</v>
      </c>
      <c r="B242" s="32">
        <v>1</v>
      </c>
      <c r="C242" s="80"/>
      <c r="D242" s="28" t="s">
        <v>2523</v>
      </c>
      <c r="E242" s="16" t="s">
        <v>2524</v>
      </c>
      <c r="F242" s="87">
        <v>8592223423497</v>
      </c>
      <c r="G242" s="17">
        <v>997</v>
      </c>
      <c r="H242" s="76">
        <v>115</v>
      </c>
      <c r="I242" s="18">
        <f t="shared" si="15"/>
        <v>4.6938775510204085</v>
      </c>
      <c r="J242" s="46">
        <f>'Skupinové slevy'!$C$62</f>
        <v>0</v>
      </c>
      <c r="K242" s="46">
        <f t="shared" si="16"/>
        <v>0</v>
      </c>
      <c r="L242" s="46">
        <f t="shared" si="17"/>
        <v>0</v>
      </c>
      <c r="M242" s="19">
        <f t="shared" si="18"/>
        <v>115</v>
      </c>
      <c r="N242" s="19">
        <f t="shared" si="19"/>
        <v>4.6938775510204085</v>
      </c>
    </row>
    <row r="243" spans="1:14" ht="15" customHeight="1">
      <c r="A243" s="15">
        <v>237</v>
      </c>
      <c r="B243" s="32">
        <v>1</v>
      </c>
      <c r="C243" s="80"/>
      <c r="D243" s="28" t="s">
        <v>2525</v>
      </c>
      <c r="E243" s="16" t="s">
        <v>2526</v>
      </c>
      <c r="F243" s="87">
        <v>8592223423503</v>
      </c>
      <c r="G243" s="17">
        <v>997</v>
      </c>
      <c r="H243" s="76">
        <v>147</v>
      </c>
      <c r="I243" s="18">
        <f t="shared" si="15"/>
        <v>6</v>
      </c>
      <c r="J243" s="46">
        <f>'Skupinové slevy'!$C$62</f>
        <v>0</v>
      </c>
      <c r="K243" s="46">
        <f t="shared" si="16"/>
        <v>0</v>
      </c>
      <c r="L243" s="46">
        <f t="shared" si="17"/>
        <v>0</v>
      </c>
      <c r="M243" s="19">
        <f t="shared" si="18"/>
        <v>147</v>
      </c>
      <c r="N243" s="19">
        <f t="shared" si="19"/>
        <v>6</v>
      </c>
    </row>
    <row r="244" spans="1:14" ht="15" customHeight="1">
      <c r="A244" s="15">
        <v>238</v>
      </c>
      <c r="B244" s="32">
        <v>1</v>
      </c>
      <c r="C244" s="80"/>
      <c r="D244" s="28" t="s">
        <v>2527</v>
      </c>
      <c r="E244" s="16" t="s">
        <v>2528</v>
      </c>
      <c r="F244" s="87">
        <v>8592223423510</v>
      </c>
      <c r="G244" s="17">
        <v>997</v>
      </c>
      <c r="H244" s="76">
        <v>259</v>
      </c>
      <c r="I244" s="18">
        <f t="shared" si="15"/>
        <v>10.571428571428571</v>
      </c>
      <c r="J244" s="46">
        <f>'Skupinové slevy'!$C$62</f>
        <v>0</v>
      </c>
      <c r="K244" s="46">
        <f t="shared" si="16"/>
        <v>0</v>
      </c>
      <c r="L244" s="46">
        <f t="shared" si="17"/>
        <v>0</v>
      </c>
      <c r="M244" s="19">
        <f t="shared" si="18"/>
        <v>259</v>
      </c>
      <c r="N244" s="19">
        <f t="shared" si="19"/>
        <v>10.571428571428571</v>
      </c>
    </row>
    <row r="245" spans="1:14" ht="15" customHeight="1">
      <c r="A245" s="15">
        <v>239</v>
      </c>
      <c r="B245" s="32">
        <v>1</v>
      </c>
      <c r="C245" s="80"/>
      <c r="D245" s="28" t="s">
        <v>2529</v>
      </c>
      <c r="E245" s="16" t="s">
        <v>2530</v>
      </c>
      <c r="F245" s="87">
        <v>8592223423527</v>
      </c>
      <c r="G245" s="17">
        <v>997</v>
      </c>
      <c r="H245" s="76">
        <v>479</v>
      </c>
      <c r="I245" s="18">
        <f t="shared" si="15"/>
        <v>19.551020408163264</v>
      </c>
      <c r="J245" s="46">
        <f>'Skupinové slevy'!$C$62</f>
        <v>0</v>
      </c>
      <c r="K245" s="46">
        <f t="shared" si="16"/>
        <v>0</v>
      </c>
      <c r="L245" s="46">
        <f t="shared" si="17"/>
        <v>0</v>
      </c>
      <c r="M245" s="19">
        <f t="shared" si="18"/>
        <v>479</v>
      </c>
      <c r="N245" s="19">
        <f t="shared" si="19"/>
        <v>19.551020408163264</v>
      </c>
    </row>
    <row r="246" spans="1:14" ht="15" customHeight="1">
      <c r="A246" s="15">
        <v>240</v>
      </c>
      <c r="B246" s="32">
        <v>1</v>
      </c>
      <c r="C246" s="80"/>
      <c r="D246" s="28" t="s">
        <v>2531</v>
      </c>
      <c r="E246" s="16" t="s">
        <v>2532</v>
      </c>
      <c r="F246" s="87">
        <v>8592223423534</v>
      </c>
      <c r="G246" s="17">
        <v>997</v>
      </c>
      <c r="H246" s="76">
        <v>485</v>
      </c>
      <c r="I246" s="18">
        <f t="shared" si="15"/>
        <v>19.795918367346939</v>
      </c>
      <c r="J246" s="46">
        <f>'Skupinové slevy'!$C$62</f>
        <v>0</v>
      </c>
      <c r="K246" s="46">
        <f t="shared" si="16"/>
        <v>0</v>
      </c>
      <c r="L246" s="46">
        <f t="shared" si="17"/>
        <v>0</v>
      </c>
      <c r="M246" s="19">
        <f t="shared" si="18"/>
        <v>485</v>
      </c>
      <c r="N246" s="19">
        <f t="shared" si="19"/>
        <v>19.795918367346939</v>
      </c>
    </row>
    <row r="247" spans="1:14" ht="15" customHeight="1">
      <c r="A247" s="15">
        <v>241</v>
      </c>
      <c r="B247" s="32">
        <v>1</v>
      </c>
      <c r="C247" s="80"/>
      <c r="D247" s="28" t="s">
        <v>6822</v>
      </c>
      <c r="E247" s="16" t="s">
        <v>6823</v>
      </c>
      <c r="F247" s="87">
        <v>8592222300089</v>
      </c>
      <c r="G247" s="17">
        <v>997</v>
      </c>
      <c r="H247" s="76">
        <v>875</v>
      </c>
      <c r="I247" s="18">
        <f t="shared" si="15"/>
        <v>35.714285714285715</v>
      </c>
      <c r="J247" s="46">
        <f>'Skupinové slevy'!$C$62</f>
        <v>0</v>
      </c>
      <c r="K247" s="46">
        <f t="shared" si="16"/>
        <v>0</v>
      </c>
      <c r="L247" s="46">
        <f t="shared" si="17"/>
        <v>0</v>
      </c>
      <c r="M247" s="19">
        <f t="shared" si="18"/>
        <v>875</v>
      </c>
      <c r="N247" s="19">
        <f t="shared" si="19"/>
        <v>35.714285714285715</v>
      </c>
    </row>
    <row r="248" spans="1:14" ht="15" customHeight="1">
      <c r="A248" s="15">
        <v>242</v>
      </c>
      <c r="B248" s="32">
        <v>1</v>
      </c>
      <c r="C248" s="83" t="s">
        <v>5945</v>
      </c>
      <c r="D248" s="28" t="s">
        <v>5963</v>
      </c>
      <c r="E248" s="16" t="s">
        <v>3100</v>
      </c>
      <c r="F248" s="87">
        <v>8592223431133</v>
      </c>
      <c r="G248" s="17" t="s">
        <v>476</v>
      </c>
      <c r="H248" s="76">
        <v>252</v>
      </c>
      <c r="I248" s="18">
        <f t="shared" si="15"/>
        <v>10.285714285714286</v>
      </c>
      <c r="J248" s="46">
        <f>'Skupinové slevy'!$C$77</f>
        <v>0</v>
      </c>
      <c r="K248" s="46">
        <f t="shared" si="16"/>
        <v>0</v>
      </c>
      <c r="L248" s="46">
        <f t="shared" si="17"/>
        <v>0</v>
      </c>
      <c r="M248" s="19">
        <f t="shared" si="18"/>
        <v>252</v>
      </c>
      <c r="N248" s="19">
        <f t="shared" si="19"/>
        <v>10.285714285714286</v>
      </c>
    </row>
    <row r="249" spans="1:14" ht="15" customHeight="1">
      <c r="A249" s="15">
        <v>243</v>
      </c>
      <c r="B249" s="32">
        <v>1</v>
      </c>
      <c r="C249" s="83" t="s">
        <v>5945</v>
      </c>
      <c r="D249" s="28" t="s">
        <v>5964</v>
      </c>
      <c r="E249" s="16" t="s">
        <v>3101</v>
      </c>
      <c r="F249" s="87">
        <v>8592223431140</v>
      </c>
      <c r="G249" s="17" t="s">
        <v>476</v>
      </c>
      <c r="H249" s="76">
        <v>336</v>
      </c>
      <c r="I249" s="18">
        <f t="shared" si="15"/>
        <v>13.714285714285714</v>
      </c>
      <c r="J249" s="46">
        <f>'Skupinové slevy'!$C$77</f>
        <v>0</v>
      </c>
      <c r="K249" s="46">
        <f t="shared" si="16"/>
        <v>0</v>
      </c>
      <c r="L249" s="46">
        <f t="shared" si="17"/>
        <v>0</v>
      </c>
      <c r="M249" s="19">
        <f t="shared" si="18"/>
        <v>336</v>
      </c>
      <c r="N249" s="19">
        <f t="shared" si="19"/>
        <v>13.714285714285714</v>
      </c>
    </row>
    <row r="250" spans="1:14" ht="15" customHeight="1">
      <c r="A250" s="15">
        <v>244</v>
      </c>
      <c r="B250" s="32">
        <v>1</v>
      </c>
      <c r="C250" s="83" t="s">
        <v>5945</v>
      </c>
      <c r="D250" s="28" t="s">
        <v>5965</v>
      </c>
      <c r="E250" s="16" t="s">
        <v>3102</v>
      </c>
      <c r="F250" s="87">
        <v>8592223431157</v>
      </c>
      <c r="G250" s="17" t="s">
        <v>476</v>
      </c>
      <c r="H250" s="76">
        <v>432</v>
      </c>
      <c r="I250" s="18">
        <f t="shared" si="15"/>
        <v>17.632653061224488</v>
      </c>
      <c r="J250" s="46">
        <f>'Skupinové slevy'!$C$77</f>
        <v>0</v>
      </c>
      <c r="K250" s="46">
        <f t="shared" si="16"/>
        <v>0</v>
      </c>
      <c r="L250" s="46">
        <f t="shared" si="17"/>
        <v>0</v>
      </c>
      <c r="M250" s="19">
        <f t="shared" si="18"/>
        <v>432</v>
      </c>
      <c r="N250" s="19">
        <f t="shared" si="19"/>
        <v>17.632653061224488</v>
      </c>
    </row>
    <row r="251" spans="1:14" ht="15" customHeight="1">
      <c r="A251" s="15">
        <v>245</v>
      </c>
      <c r="B251" s="32">
        <v>1</v>
      </c>
      <c r="C251" s="83" t="s">
        <v>5945</v>
      </c>
      <c r="D251" s="28" t="s">
        <v>5966</v>
      </c>
      <c r="E251" s="16" t="s">
        <v>3103</v>
      </c>
      <c r="F251" s="87">
        <v>8592223431164</v>
      </c>
      <c r="G251" s="17" t="s">
        <v>476</v>
      </c>
      <c r="H251" s="76">
        <v>648</v>
      </c>
      <c r="I251" s="18">
        <f t="shared" si="15"/>
        <v>26.448979591836736</v>
      </c>
      <c r="J251" s="46">
        <f>'Skupinové slevy'!$C$77</f>
        <v>0</v>
      </c>
      <c r="K251" s="46">
        <f t="shared" si="16"/>
        <v>0</v>
      </c>
      <c r="L251" s="46">
        <f t="shared" si="17"/>
        <v>0</v>
      </c>
      <c r="M251" s="19">
        <f t="shared" si="18"/>
        <v>648</v>
      </c>
      <c r="N251" s="19">
        <f t="shared" si="19"/>
        <v>26.448979591836736</v>
      </c>
    </row>
    <row r="252" spans="1:14" ht="15" customHeight="1">
      <c r="A252" s="15">
        <v>246</v>
      </c>
      <c r="B252" s="32">
        <v>1</v>
      </c>
      <c r="C252" s="80"/>
      <c r="D252" s="28" t="s">
        <v>7084</v>
      </c>
      <c r="E252" s="16" t="s">
        <v>7085</v>
      </c>
      <c r="F252" s="87">
        <v>8592223150546</v>
      </c>
      <c r="G252" s="17" t="s">
        <v>5265</v>
      </c>
      <c r="H252" s="76">
        <v>176</v>
      </c>
      <c r="I252" s="18">
        <f t="shared" si="15"/>
        <v>7.1836734693877551</v>
      </c>
      <c r="J252" s="46">
        <f>'Skupinové slevy'!$C$76</f>
        <v>0</v>
      </c>
      <c r="K252" s="46">
        <f t="shared" si="16"/>
        <v>0</v>
      </c>
      <c r="L252" s="46">
        <f t="shared" si="17"/>
        <v>0</v>
      </c>
      <c r="M252" s="19">
        <f t="shared" si="18"/>
        <v>176</v>
      </c>
      <c r="N252" s="19">
        <f t="shared" si="19"/>
        <v>7.1836734693877551</v>
      </c>
    </row>
    <row r="253" spans="1:14" ht="15" customHeight="1">
      <c r="A253" s="15">
        <v>247</v>
      </c>
      <c r="B253" s="32">
        <v>1</v>
      </c>
      <c r="C253" s="80"/>
      <c r="D253" s="28" t="s">
        <v>5324</v>
      </c>
      <c r="E253" s="16" t="s">
        <v>5325</v>
      </c>
      <c r="F253" s="87">
        <v>8592223150553</v>
      </c>
      <c r="G253" s="17" t="s">
        <v>5265</v>
      </c>
      <c r="H253" s="76">
        <v>243</v>
      </c>
      <c r="I253" s="18">
        <f t="shared" si="15"/>
        <v>9.9183673469387763</v>
      </c>
      <c r="J253" s="46">
        <f>'Skupinové slevy'!$C$76</f>
        <v>0</v>
      </c>
      <c r="K253" s="46">
        <f t="shared" si="16"/>
        <v>0</v>
      </c>
      <c r="L253" s="46">
        <f t="shared" si="17"/>
        <v>0</v>
      </c>
      <c r="M253" s="19">
        <f t="shared" si="18"/>
        <v>243</v>
      </c>
      <c r="N253" s="19">
        <f t="shared" si="19"/>
        <v>9.9183673469387763</v>
      </c>
    </row>
    <row r="254" spans="1:14" ht="15" customHeight="1">
      <c r="A254" s="15">
        <v>248</v>
      </c>
      <c r="B254" s="32">
        <v>1</v>
      </c>
      <c r="C254" s="80"/>
      <c r="D254" s="28" t="s">
        <v>3158</v>
      </c>
      <c r="E254" s="16" t="s">
        <v>3159</v>
      </c>
      <c r="F254" s="87">
        <v>8592223150560</v>
      </c>
      <c r="G254" s="17" t="s">
        <v>5265</v>
      </c>
      <c r="H254" s="76">
        <v>350</v>
      </c>
      <c r="I254" s="18">
        <f t="shared" si="15"/>
        <v>14.285714285714286</v>
      </c>
      <c r="J254" s="46">
        <f>'Skupinové slevy'!$C$76</f>
        <v>0</v>
      </c>
      <c r="K254" s="46">
        <f t="shared" si="16"/>
        <v>0</v>
      </c>
      <c r="L254" s="46">
        <f t="shared" si="17"/>
        <v>0</v>
      </c>
      <c r="M254" s="19">
        <f t="shared" si="18"/>
        <v>350</v>
      </c>
      <c r="N254" s="19">
        <f t="shared" si="19"/>
        <v>14.285714285714286</v>
      </c>
    </row>
    <row r="255" spans="1:14" ht="15" customHeight="1">
      <c r="A255" s="15">
        <v>249</v>
      </c>
      <c r="B255" s="32">
        <v>1</v>
      </c>
      <c r="C255" s="80"/>
      <c r="D255" s="28" t="s">
        <v>3160</v>
      </c>
      <c r="E255" s="16" t="s">
        <v>3161</v>
      </c>
      <c r="F255" s="87">
        <v>8592223150577</v>
      </c>
      <c r="G255" s="17" t="s">
        <v>5265</v>
      </c>
      <c r="H255" s="76">
        <v>518</v>
      </c>
      <c r="I255" s="18">
        <f t="shared" si="15"/>
        <v>21.142857142857142</v>
      </c>
      <c r="J255" s="46">
        <f>'Skupinové slevy'!$C$76</f>
        <v>0</v>
      </c>
      <c r="K255" s="46">
        <f t="shared" si="16"/>
        <v>0</v>
      </c>
      <c r="L255" s="46">
        <f t="shared" si="17"/>
        <v>0</v>
      </c>
      <c r="M255" s="19">
        <f t="shared" si="18"/>
        <v>518</v>
      </c>
      <c r="N255" s="19">
        <f t="shared" si="19"/>
        <v>21.142857142857142</v>
      </c>
    </row>
    <row r="256" spans="1:14" ht="15" customHeight="1">
      <c r="A256" s="15">
        <v>250</v>
      </c>
      <c r="B256" s="32">
        <v>1</v>
      </c>
      <c r="C256" s="80"/>
      <c r="D256" s="28" t="s">
        <v>2853</v>
      </c>
      <c r="E256" s="16" t="s">
        <v>2854</v>
      </c>
      <c r="F256" s="87">
        <v>8592223150584</v>
      </c>
      <c r="G256" s="17" t="s">
        <v>5265</v>
      </c>
      <c r="H256" s="76">
        <v>719</v>
      </c>
      <c r="I256" s="18">
        <f t="shared" si="15"/>
        <v>29.346938775510203</v>
      </c>
      <c r="J256" s="46">
        <f>'Skupinové slevy'!$C$76</f>
        <v>0</v>
      </c>
      <c r="K256" s="46">
        <f t="shared" si="16"/>
        <v>0</v>
      </c>
      <c r="L256" s="46">
        <f t="shared" si="17"/>
        <v>0</v>
      </c>
      <c r="M256" s="19">
        <f t="shared" si="18"/>
        <v>719</v>
      </c>
      <c r="N256" s="19">
        <f t="shared" si="19"/>
        <v>29.346938775510203</v>
      </c>
    </row>
    <row r="257" spans="1:14" ht="15" customHeight="1">
      <c r="A257" s="15">
        <v>251</v>
      </c>
      <c r="B257" s="32">
        <v>1</v>
      </c>
      <c r="C257" s="80"/>
      <c r="D257" s="28" t="s">
        <v>5888</v>
      </c>
      <c r="E257" s="16" t="s">
        <v>3079</v>
      </c>
      <c r="F257" s="87">
        <v>8592223150591</v>
      </c>
      <c r="G257" s="17" t="s">
        <v>5265</v>
      </c>
      <c r="H257" s="76">
        <v>1092</v>
      </c>
      <c r="I257" s="18">
        <f t="shared" si="15"/>
        <v>44.571428571428569</v>
      </c>
      <c r="J257" s="46">
        <f>'Skupinové slevy'!$C$76</f>
        <v>0</v>
      </c>
      <c r="K257" s="46">
        <f t="shared" si="16"/>
        <v>0</v>
      </c>
      <c r="L257" s="46">
        <f t="shared" si="17"/>
        <v>0</v>
      </c>
      <c r="M257" s="19">
        <f t="shared" si="18"/>
        <v>1092</v>
      </c>
      <c r="N257" s="19">
        <f t="shared" si="19"/>
        <v>44.571428571428569</v>
      </c>
    </row>
    <row r="258" spans="1:14" ht="15" customHeight="1">
      <c r="A258" s="15">
        <v>252</v>
      </c>
      <c r="B258" s="32">
        <v>1</v>
      </c>
      <c r="C258" s="80"/>
      <c r="D258" s="28" t="s">
        <v>3727</v>
      </c>
      <c r="E258" s="16" t="s">
        <v>4972</v>
      </c>
      <c r="F258" s="87">
        <v>8592223150607</v>
      </c>
      <c r="G258" s="17" t="s">
        <v>5265</v>
      </c>
      <c r="H258" s="76">
        <v>148</v>
      </c>
      <c r="I258" s="18">
        <f t="shared" si="15"/>
        <v>6.0408163265306118</v>
      </c>
      <c r="J258" s="46">
        <f>'Skupinové slevy'!$C$76</f>
        <v>0</v>
      </c>
      <c r="K258" s="46">
        <f t="shared" si="16"/>
        <v>0</v>
      </c>
      <c r="L258" s="46">
        <f t="shared" si="17"/>
        <v>0</v>
      </c>
      <c r="M258" s="19">
        <f t="shared" si="18"/>
        <v>148</v>
      </c>
      <c r="N258" s="19">
        <f t="shared" si="19"/>
        <v>6.0408163265306118</v>
      </c>
    </row>
    <row r="259" spans="1:14" ht="15" customHeight="1">
      <c r="A259" s="15">
        <v>253</v>
      </c>
      <c r="B259" s="32">
        <v>1</v>
      </c>
      <c r="C259" s="80"/>
      <c r="D259" s="28" t="s">
        <v>5268</v>
      </c>
      <c r="E259" s="16" t="s">
        <v>5269</v>
      </c>
      <c r="F259" s="87">
        <v>8592223150614</v>
      </c>
      <c r="G259" s="17" t="s">
        <v>5265</v>
      </c>
      <c r="H259" s="76">
        <v>182</v>
      </c>
      <c r="I259" s="18">
        <f t="shared" si="15"/>
        <v>7.4285714285714288</v>
      </c>
      <c r="J259" s="46">
        <f>'Skupinové slevy'!$C$76</f>
        <v>0</v>
      </c>
      <c r="K259" s="46">
        <f t="shared" si="16"/>
        <v>0</v>
      </c>
      <c r="L259" s="46">
        <f t="shared" si="17"/>
        <v>0</v>
      </c>
      <c r="M259" s="19">
        <f t="shared" si="18"/>
        <v>182</v>
      </c>
      <c r="N259" s="19">
        <f t="shared" si="19"/>
        <v>7.4285714285714288</v>
      </c>
    </row>
    <row r="260" spans="1:14" ht="15" customHeight="1">
      <c r="A260" s="15">
        <v>254</v>
      </c>
      <c r="B260" s="32">
        <v>1</v>
      </c>
      <c r="C260" s="80"/>
      <c r="D260" s="28" t="s">
        <v>410</v>
      </c>
      <c r="E260" s="16" t="s">
        <v>2558</v>
      </c>
      <c r="F260" s="87">
        <v>8592223150621</v>
      </c>
      <c r="G260" s="17" t="s">
        <v>5265</v>
      </c>
      <c r="H260" s="76">
        <v>225</v>
      </c>
      <c r="I260" s="18">
        <f t="shared" si="15"/>
        <v>9.183673469387756</v>
      </c>
      <c r="J260" s="46">
        <f>'Skupinové slevy'!$C$76</f>
        <v>0</v>
      </c>
      <c r="K260" s="46">
        <f t="shared" si="16"/>
        <v>0</v>
      </c>
      <c r="L260" s="46">
        <f t="shared" si="17"/>
        <v>0</v>
      </c>
      <c r="M260" s="19">
        <f t="shared" si="18"/>
        <v>225</v>
      </c>
      <c r="N260" s="19">
        <f t="shared" si="19"/>
        <v>9.183673469387756</v>
      </c>
    </row>
    <row r="261" spans="1:14" ht="15" customHeight="1">
      <c r="A261" s="15">
        <v>255</v>
      </c>
      <c r="B261" s="32">
        <v>1</v>
      </c>
      <c r="C261" s="80"/>
      <c r="D261" s="28" t="s">
        <v>404</v>
      </c>
      <c r="E261" s="16" t="s">
        <v>405</v>
      </c>
      <c r="F261" s="87">
        <v>8592223150645</v>
      </c>
      <c r="G261" s="17" t="s">
        <v>5265</v>
      </c>
      <c r="H261" s="76">
        <v>357</v>
      </c>
      <c r="I261" s="18">
        <f t="shared" si="15"/>
        <v>14.571428571428571</v>
      </c>
      <c r="J261" s="46">
        <f>'Skupinové slevy'!$C$76</f>
        <v>0</v>
      </c>
      <c r="K261" s="46">
        <f t="shared" si="16"/>
        <v>0</v>
      </c>
      <c r="L261" s="46">
        <f t="shared" si="17"/>
        <v>0</v>
      </c>
      <c r="M261" s="19">
        <f t="shared" si="18"/>
        <v>357</v>
      </c>
      <c r="N261" s="19">
        <f t="shared" si="19"/>
        <v>14.571428571428571</v>
      </c>
    </row>
    <row r="262" spans="1:14" ht="15" customHeight="1">
      <c r="A262" s="15">
        <v>256</v>
      </c>
      <c r="B262" s="32">
        <v>1</v>
      </c>
      <c r="C262" s="80"/>
      <c r="D262" s="28" t="s">
        <v>406</v>
      </c>
      <c r="E262" s="16" t="s">
        <v>407</v>
      </c>
      <c r="F262" s="87">
        <v>8592223150652</v>
      </c>
      <c r="G262" s="17" t="s">
        <v>5265</v>
      </c>
      <c r="H262" s="76">
        <v>598</v>
      </c>
      <c r="I262" s="18">
        <f t="shared" si="15"/>
        <v>24.408163265306122</v>
      </c>
      <c r="J262" s="46">
        <f>'Skupinové slevy'!$C$76</f>
        <v>0</v>
      </c>
      <c r="K262" s="46">
        <f t="shared" si="16"/>
        <v>0</v>
      </c>
      <c r="L262" s="46">
        <f t="shared" si="17"/>
        <v>0</v>
      </c>
      <c r="M262" s="19">
        <f t="shared" si="18"/>
        <v>598</v>
      </c>
      <c r="N262" s="19">
        <f t="shared" si="19"/>
        <v>24.408163265306122</v>
      </c>
    </row>
    <row r="263" spans="1:14" ht="15" customHeight="1">
      <c r="A263" s="15">
        <v>257</v>
      </c>
      <c r="B263" s="32">
        <v>1</v>
      </c>
      <c r="C263" s="80"/>
      <c r="D263" s="28" t="s">
        <v>4465</v>
      </c>
      <c r="E263" s="16" t="s">
        <v>6717</v>
      </c>
      <c r="F263" s="87">
        <v>8592223150669</v>
      </c>
      <c r="G263" s="17" t="s">
        <v>5265</v>
      </c>
      <c r="H263" s="76">
        <v>798</v>
      </c>
      <c r="I263" s="18">
        <f t="shared" ref="I263:I326" si="20">H263/$I$5</f>
        <v>32.571428571428569</v>
      </c>
      <c r="J263" s="46">
        <f>'Skupinové slevy'!$C$76</f>
        <v>0</v>
      </c>
      <c r="K263" s="46">
        <f t="shared" ref="K263:K326" si="21">IF($K$4="X",0.04,0)</f>
        <v>0</v>
      </c>
      <c r="L263" s="46">
        <f t="shared" ref="L263:L326" si="22">IF($L$4="X",0.02,0)</f>
        <v>0</v>
      </c>
      <c r="M263" s="19">
        <f t="shared" ref="M263:M326" si="23">H263*(1-$J263)*(1-$K263)*(1-$L263)</f>
        <v>798</v>
      </c>
      <c r="N263" s="19">
        <f t="shared" ref="N263:N326" si="24">I263*(1-$J263)*(1-$K263)*(1-$L263)</f>
        <v>32.571428571428569</v>
      </c>
    </row>
    <row r="264" spans="1:14" ht="15" customHeight="1">
      <c r="A264" s="15">
        <v>258</v>
      </c>
      <c r="B264" s="32">
        <v>1</v>
      </c>
      <c r="C264" s="80"/>
      <c r="D264" s="28" t="s">
        <v>2207</v>
      </c>
      <c r="E264" s="16" t="s">
        <v>4376</v>
      </c>
      <c r="F264" s="87">
        <v>8592223150676</v>
      </c>
      <c r="G264" s="17" t="s">
        <v>5265</v>
      </c>
      <c r="H264" s="76">
        <v>1216</v>
      </c>
      <c r="I264" s="18">
        <f t="shared" si="20"/>
        <v>49.632653061224488</v>
      </c>
      <c r="J264" s="46">
        <f>'Skupinové slevy'!$C$76</f>
        <v>0</v>
      </c>
      <c r="K264" s="46">
        <f t="shared" si="21"/>
        <v>0</v>
      </c>
      <c r="L264" s="46">
        <f t="shared" si="22"/>
        <v>0</v>
      </c>
      <c r="M264" s="19">
        <f t="shared" si="23"/>
        <v>1216</v>
      </c>
      <c r="N264" s="19">
        <f t="shared" si="24"/>
        <v>49.632653061224488</v>
      </c>
    </row>
    <row r="265" spans="1:14" ht="15" customHeight="1">
      <c r="A265" s="15">
        <v>259</v>
      </c>
      <c r="B265" s="32">
        <v>1</v>
      </c>
      <c r="C265" s="80"/>
      <c r="D265" s="28" t="s">
        <v>4378</v>
      </c>
      <c r="E265" s="16" t="s">
        <v>4379</v>
      </c>
      <c r="F265" s="87">
        <v>8592223150683</v>
      </c>
      <c r="G265" s="17" t="s">
        <v>5265</v>
      </c>
      <c r="H265" s="76">
        <v>2559</v>
      </c>
      <c r="I265" s="18">
        <f t="shared" si="20"/>
        <v>104.44897959183673</v>
      </c>
      <c r="J265" s="46">
        <f>'Skupinové slevy'!$C$76</f>
        <v>0</v>
      </c>
      <c r="K265" s="46">
        <f t="shared" si="21"/>
        <v>0</v>
      </c>
      <c r="L265" s="46">
        <f t="shared" si="22"/>
        <v>0</v>
      </c>
      <c r="M265" s="19">
        <f t="shared" si="23"/>
        <v>2559</v>
      </c>
      <c r="N265" s="19">
        <f t="shared" si="24"/>
        <v>104.44897959183673</v>
      </c>
    </row>
    <row r="266" spans="1:14" ht="15" customHeight="1">
      <c r="A266" s="15">
        <v>260</v>
      </c>
      <c r="B266" s="32">
        <v>1</v>
      </c>
      <c r="C266" s="80"/>
      <c r="D266" s="28" t="s">
        <v>4380</v>
      </c>
      <c r="E266" s="16" t="s">
        <v>4381</v>
      </c>
      <c r="F266" s="87">
        <v>8592223150690</v>
      </c>
      <c r="G266" s="17" t="s">
        <v>5265</v>
      </c>
      <c r="H266" s="76">
        <v>4105</v>
      </c>
      <c r="I266" s="18">
        <f t="shared" si="20"/>
        <v>167.55102040816325</v>
      </c>
      <c r="J266" s="46">
        <f>'Skupinové slevy'!$C$76</f>
        <v>0</v>
      </c>
      <c r="K266" s="46">
        <f t="shared" si="21"/>
        <v>0</v>
      </c>
      <c r="L266" s="46">
        <f t="shared" si="22"/>
        <v>0</v>
      </c>
      <c r="M266" s="19">
        <f t="shared" si="23"/>
        <v>4105</v>
      </c>
      <c r="N266" s="19">
        <f t="shared" si="24"/>
        <v>167.55102040816325</v>
      </c>
    </row>
    <row r="267" spans="1:14" ht="15" customHeight="1">
      <c r="A267" s="15">
        <v>261</v>
      </c>
      <c r="B267" s="32">
        <v>1</v>
      </c>
      <c r="C267" s="80"/>
      <c r="D267" s="28" t="s">
        <v>5266</v>
      </c>
      <c r="E267" s="16" t="s">
        <v>5267</v>
      </c>
      <c r="F267" s="87">
        <v>8592223150713</v>
      </c>
      <c r="G267" s="17" t="s">
        <v>5265</v>
      </c>
      <c r="H267" s="76">
        <v>5305</v>
      </c>
      <c r="I267" s="18">
        <f t="shared" si="20"/>
        <v>216.53061224489795</v>
      </c>
      <c r="J267" s="46">
        <f>'Skupinové slevy'!$C$76</f>
        <v>0</v>
      </c>
      <c r="K267" s="46">
        <f t="shared" si="21"/>
        <v>0</v>
      </c>
      <c r="L267" s="46">
        <f t="shared" si="22"/>
        <v>0</v>
      </c>
      <c r="M267" s="19">
        <f t="shared" si="23"/>
        <v>5305</v>
      </c>
      <c r="N267" s="19">
        <f t="shared" si="24"/>
        <v>216.53061224489795</v>
      </c>
    </row>
    <row r="268" spans="1:14" ht="15" customHeight="1">
      <c r="A268" s="15">
        <v>262</v>
      </c>
      <c r="B268" s="32">
        <v>1</v>
      </c>
      <c r="C268" s="80"/>
      <c r="D268" s="28" t="s">
        <v>6517</v>
      </c>
      <c r="E268" s="16" t="s">
        <v>5269</v>
      </c>
      <c r="F268" s="87">
        <v>8592223422179</v>
      </c>
      <c r="G268" s="17" t="s">
        <v>5265</v>
      </c>
      <c r="H268" s="76">
        <v>125</v>
      </c>
      <c r="I268" s="18">
        <f t="shared" si="20"/>
        <v>5.1020408163265305</v>
      </c>
      <c r="J268" s="46">
        <f>'Skupinové slevy'!$C$76</f>
        <v>0</v>
      </c>
      <c r="K268" s="46">
        <f t="shared" si="21"/>
        <v>0</v>
      </c>
      <c r="L268" s="46">
        <f t="shared" si="22"/>
        <v>0</v>
      </c>
      <c r="M268" s="19">
        <f t="shared" si="23"/>
        <v>125</v>
      </c>
      <c r="N268" s="19">
        <f t="shared" si="24"/>
        <v>5.1020408163265305</v>
      </c>
    </row>
    <row r="269" spans="1:14" ht="15" customHeight="1">
      <c r="A269" s="15">
        <v>263</v>
      </c>
      <c r="B269" s="32">
        <v>1</v>
      </c>
      <c r="C269" s="80"/>
      <c r="D269" s="28" t="s">
        <v>6518</v>
      </c>
      <c r="E269" s="16" t="s">
        <v>2558</v>
      </c>
      <c r="F269" s="87">
        <v>8592223422186</v>
      </c>
      <c r="G269" s="17" t="s">
        <v>5265</v>
      </c>
      <c r="H269" s="76">
        <v>179</v>
      </c>
      <c r="I269" s="18">
        <f t="shared" si="20"/>
        <v>7.3061224489795915</v>
      </c>
      <c r="J269" s="46">
        <f>'Skupinové slevy'!$C$76</f>
        <v>0</v>
      </c>
      <c r="K269" s="46">
        <f t="shared" si="21"/>
        <v>0</v>
      </c>
      <c r="L269" s="46">
        <f t="shared" si="22"/>
        <v>0</v>
      </c>
      <c r="M269" s="19">
        <f t="shared" si="23"/>
        <v>179</v>
      </c>
      <c r="N269" s="19">
        <f t="shared" si="24"/>
        <v>7.3061224489795915</v>
      </c>
    </row>
    <row r="270" spans="1:14" ht="15" customHeight="1">
      <c r="A270" s="15">
        <v>264</v>
      </c>
      <c r="B270" s="32">
        <v>1</v>
      </c>
      <c r="C270" s="80"/>
      <c r="D270" s="28" t="s">
        <v>6519</v>
      </c>
      <c r="E270" s="16" t="s">
        <v>405</v>
      </c>
      <c r="F270" s="87">
        <v>8592223422193</v>
      </c>
      <c r="G270" s="17" t="s">
        <v>5265</v>
      </c>
      <c r="H270" s="76">
        <v>238</v>
      </c>
      <c r="I270" s="18">
        <f t="shared" si="20"/>
        <v>9.7142857142857135</v>
      </c>
      <c r="J270" s="46">
        <f>'Skupinové slevy'!$C$76</f>
        <v>0</v>
      </c>
      <c r="K270" s="46">
        <f t="shared" si="21"/>
        <v>0</v>
      </c>
      <c r="L270" s="46">
        <f t="shared" si="22"/>
        <v>0</v>
      </c>
      <c r="M270" s="19">
        <f t="shared" si="23"/>
        <v>238</v>
      </c>
      <c r="N270" s="19">
        <f t="shared" si="24"/>
        <v>9.7142857142857135</v>
      </c>
    </row>
    <row r="271" spans="1:14" ht="15" customHeight="1">
      <c r="A271" s="15">
        <v>265</v>
      </c>
      <c r="B271" s="32">
        <v>1</v>
      </c>
      <c r="C271" s="80"/>
      <c r="D271" s="28" t="s">
        <v>6520</v>
      </c>
      <c r="E271" s="16" t="s">
        <v>407</v>
      </c>
      <c r="F271" s="87">
        <v>8592223422209</v>
      </c>
      <c r="G271" s="17" t="s">
        <v>5265</v>
      </c>
      <c r="H271" s="76">
        <v>368</v>
      </c>
      <c r="I271" s="18">
        <f t="shared" si="20"/>
        <v>15.020408163265307</v>
      </c>
      <c r="J271" s="46">
        <f>'Skupinové slevy'!$C$76</f>
        <v>0</v>
      </c>
      <c r="K271" s="46">
        <f t="shared" si="21"/>
        <v>0</v>
      </c>
      <c r="L271" s="46">
        <f t="shared" si="22"/>
        <v>0</v>
      </c>
      <c r="M271" s="19">
        <f t="shared" si="23"/>
        <v>368</v>
      </c>
      <c r="N271" s="19">
        <f t="shared" si="24"/>
        <v>15.020408163265307</v>
      </c>
    </row>
    <row r="272" spans="1:14" ht="15" customHeight="1">
      <c r="A272" s="15">
        <v>266</v>
      </c>
      <c r="B272" s="32">
        <v>1</v>
      </c>
      <c r="C272" s="80"/>
      <c r="D272" s="28" t="s">
        <v>3152</v>
      </c>
      <c r="E272" s="16" t="s">
        <v>6717</v>
      </c>
      <c r="F272" s="87">
        <v>8592223422216</v>
      </c>
      <c r="G272" s="17" t="s">
        <v>5265</v>
      </c>
      <c r="H272" s="76">
        <v>540</v>
      </c>
      <c r="I272" s="18">
        <f t="shared" si="20"/>
        <v>22.040816326530614</v>
      </c>
      <c r="J272" s="46">
        <f>'Skupinové slevy'!$C$76</f>
        <v>0</v>
      </c>
      <c r="K272" s="46">
        <f t="shared" si="21"/>
        <v>0</v>
      </c>
      <c r="L272" s="46">
        <f t="shared" si="22"/>
        <v>0</v>
      </c>
      <c r="M272" s="19">
        <f t="shared" si="23"/>
        <v>540</v>
      </c>
      <c r="N272" s="19">
        <f t="shared" si="24"/>
        <v>22.040816326530614</v>
      </c>
    </row>
    <row r="273" spans="1:14" ht="15" customHeight="1">
      <c r="A273" s="15">
        <v>267</v>
      </c>
      <c r="B273" s="32">
        <v>1</v>
      </c>
      <c r="C273" s="80"/>
      <c r="D273" s="28" t="s">
        <v>2888</v>
      </c>
      <c r="E273" s="16" t="s">
        <v>4376</v>
      </c>
      <c r="F273" s="87">
        <v>8592223422223</v>
      </c>
      <c r="G273" s="17" t="s">
        <v>5265</v>
      </c>
      <c r="H273" s="76">
        <v>783</v>
      </c>
      <c r="I273" s="18">
        <f t="shared" si="20"/>
        <v>31.959183673469386</v>
      </c>
      <c r="J273" s="46">
        <f>'Skupinové slevy'!$C$76</f>
        <v>0</v>
      </c>
      <c r="K273" s="46">
        <f t="shared" si="21"/>
        <v>0</v>
      </c>
      <c r="L273" s="46">
        <f t="shared" si="22"/>
        <v>0</v>
      </c>
      <c r="M273" s="19">
        <f t="shared" si="23"/>
        <v>783</v>
      </c>
      <c r="N273" s="19">
        <f t="shared" si="24"/>
        <v>31.959183673469386</v>
      </c>
    </row>
    <row r="274" spans="1:14" ht="15" customHeight="1">
      <c r="A274" s="15">
        <v>268</v>
      </c>
      <c r="B274" s="32">
        <v>1</v>
      </c>
      <c r="C274" s="80"/>
      <c r="D274" s="28" t="s">
        <v>2889</v>
      </c>
      <c r="E274" s="16" t="s">
        <v>4379</v>
      </c>
      <c r="F274" s="87">
        <v>8592223422230</v>
      </c>
      <c r="G274" s="17" t="s">
        <v>5265</v>
      </c>
      <c r="H274" s="76">
        <v>1844</v>
      </c>
      <c r="I274" s="18">
        <f t="shared" si="20"/>
        <v>75.265306122448976</v>
      </c>
      <c r="J274" s="46">
        <f>'Skupinové slevy'!$C$76</f>
        <v>0</v>
      </c>
      <c r="K274" s="46">
        <f t="shared" si="21"/>
        <v>0</v>
      </c>
      <c r="L274" s="46">
        <f t="shared" si="22"/>
        <v>0</v>
      </c>
      <c r="M274" s="19">
        <f t="shared" si="23"/>
        <v>1844</v>
      </c>
      <c r="N274" s="19">
        <f t="shared" si="24"/>
        <v>75.265306122448976</v>
      </c>
    </row>
    <row r="275" spans="1:14" ht="15" customHeight="1">
      <c r="A275" s="15">
        <v>269</v>
      </c>
      <c r="B275" s="32">
        <v>1</v>
      </c>
      <c r="C275" s="80"/>
      <c r="D275" s="28" t="s">
        <v>2884</v>
      </c>
      <c r="E275" s="16" t="s">
        <v>4381</v>
      </c>
      <c r="F275" s="87">
        <v>8592223422247</v>
      </c>
      <c r="G275" s="17" t="s">
        <v>5265</v>
      </c>
      <c r="H275" s="76">
        <v>2156</v>
      </c>
      <c r="I275" s="18">
        <f t="shared" si="20"/>
        <v>88</v>
      </c>
      <c r="J275" s="46">
        <f>'Skupinové slevy'!$C$76</f>
        <v>0</v>
      </c>
      <c r="K275" s="46">
        <f t="shared" si="21"/>
        <v>0</v>
      </c>
      <c r="L275" s="46">
        <f t="shared" si="22"/>
        <v>0</v>
      </c>
      <c r="M275" s="19">
        <f t="shared" si="23"/>
        <v>2156</v>
      </c>
      <c r="N275" s="19">
        <f t="shared" si="24"/>
        <v>88</v>
      </c>
    </row>
    <row r="276" spans="1:14" ht="15" customHeight="1">
      <c r="A276" s="15">
        <v>270</v>
      </c>
      <c r="B276" s="32">
        <v>1</v>
      </c>
      <c r="C276" s="80"/>
      <c r="D276" s="28" t="s">
        <v>6516</v>
      </c>
      <c r="E276" s="16" t="s">
        <v>5267</v>
      </c>
      <c r="F276" s="87">
        <v>8592223422254</v>
      </c>
      <c r="G276" s="17" t="s">
        <v>5265</v>
      </c>
      <c r="H276" s="76">
        <v>3351</v>
      </c>
      <c r="I276" s="18">
        <f t="shared" si="20"/>
        <v>136.77551020408163</v>
      </c>
      <c r="J276" s="46">
        <f>'Skupinové slevy'!$C$76</f>
        <v>0</v>
      </c>
      <c r="K276" s="46">
        <f t="shared" si="21"/>
        <v>0</v>
      </c>
      <c r="L276" s="46">
        <f t="shared" si="22"/>
        <v>0</v>
      </c>
      <c r="M276" s="19">
        <f t="shared" si="23"/>
        <v>3351</v>
      </c>
      <c r="N276" s="19">
        <f t="shared" si="24"/>
        <v>136.77551020408163</v>
      </c>
    </row>
    <row r="277" spans="1:14" ht="15" customHeight="1">
      <c r="A277" s="15">
        <v>271</v>
      </c>
      <c r="B277" s="32">
        <v>1</v>
      </c>
      <c r="C277" s="80"/>
      <c r="D277" s="28" t="s">
        <v>2140</v>
      </c>
      <c r="E277" s="16" t="s">
        <v>2141</v>
      </c>
      <c r="F277" s="87">
        <v>8592223046382</v>
      </c>
      <c r="G277" s="17" t="s">
        <v>5265</v>
      </c>
      <c r="H277" s="76">
        <v>87</v>
      </c>
      <c r="I277" s="18">
        <f t="shared" si="20"/>
        <v>3.5510204081632653</v>
      </c>
      <c r="J277" s="46">
        <f>'Skupinové slevy'!$C$76</f>
        <v>0</v>
      </c>
      <c r="K277" s="46">
        <f t="shared" si="21"/>
        <v>0</v>
      </c>
      <c r="L277" s="46">
        <f t="shared" si="22"/>
        <v>0</v>
      </c>
      <c r="M277" s="19">
        <f t="shared" si="23"/>
        <v>87</v>
      </c>
      <c r="N277" s="19">
        <f t="shared" si="24"/>
        <v>3.5510204081632653</v>
      </c>
    </row>
    <row r="278" spans="1:14" ht="15" customHeight="1">
      <c r="A278" s="15">
        <v>272</v>
      </c>
      <c r="B278" s="32">
        <v>1</v>
      </c>
      <c r="C278" s="80"/>
      <c r="D278" s="28" t="s">
        <v>1</v>
      </c>
      <c r="E278" s="16" t="s">
        <v>8</v>
      </c>
      <c r="F278" s="87">
        <v>8592223046399</v>
      </c>
      <c r="G278" s="17" t="s">
        <v>5265</v>
      </c>
      <c r="H278" s="76">
        <v>118</v>
      </c>
      <c r="I278" s="18">
        <f t="shared" si="20"/>
        <v>4.8163265306122449</v>
      </c>
      <c r="J278" s="46">
        <f>'Skupinové slevy'!$C$76</f>
        <v>0</v>
      </c>
      <c r="K278" s="46">
        <f t="shared" si="21"/>
        <v>0</v>
      </c>
      <c r="L278" s="46">
        <f t="shared" si="22"/>
        <v>0</v>
      </c>
      <c r="M278" s="19">
        <f t="shared" si="23"/>
        <v>118</v>
      </c>
      <c r="N278" s="19">
        <f t="shared" si="24"/>
        <v>4.8163265306122449</v>
      </c>
    </row>
    <row r="279" spans="1:14" ht="15" customHeight="1">
      <c r="A279" s="15">
        <v>273</v>
      </c>
      <c r="B279" s="32">
        <v>1</v>
      </c>
      <c r="C279" s="80"/>
      <c r="D279" s="28" t="s">
        <v>9</v>
      </c>
      <c r="E279" s="16" t="s">
        <v>10</v>
      </c>
      <c r="F279" s="87">
        <v>8592223046405</v>
      </c>
      <c r="G279" s="17" t="s">
        <v>5265</v>
      </c>
      <c r="H279" s="76">
        <v>151</v>
      </c>
      <c r="I279" s="18">
        <f t="shared" si="20"/>
        <v>6.1632653061224492</v>
      </c>
      <c r="J279" s="46">
        <f>'Skupinové slevy'!$C$76</f>
        <v>0</v>
      </c>
      <c r="K279" s="46">
        <f t="shared" si="21"/>
        <v>0</v>
      </c>
      <c r="L279" s="46">
        <f t="shared" si="22"/>
        <v>0</v>
      </c>
      <c r="M279" s="19">
        <f t="shared" si="23"/>
        <v>151</v>
      </c>
      <c r="N279" s="19">
        <f t="shared" si="24"/>
        <v>6.1632653061224492</v>
      </c>
    </row>
    <row r="280" spans="1:14" ht="15" customHeight="1">
      <c r="A280" s="15">
        <v>274</v>
      </c>
      <c r="B280" s="32">
        <v>1</v>
      </c>
      <c r="C280" s="80"/>
      <c r="D280" s="28" t="s">
        <v>6000</v>
      </c>
      <c r="E280" s="16" t="s">
        <v>4146</v>
      </c>
      <c r="F280" s="87">
        <v>8592223046412</v>
      </c>
      <c r="G280" s="17" t="s">
        <v>5265</v>
      </c>
      <c r="H280" s="76">
        <v>209</v>
      </c>
      <c r="I280" s="18">
        <f t="shared" si="20"/>
        <v>8.5306122448979593</v>
      </c>
      <c r="J280" s="46">
        <f>'Skupinové slevy'!$C$76</f>
        <v>0</v>
      </c>
      <c r="K280" s="46">
        <f t="shared" si="21"/>
        <v>0</v>
      </c>
      <c r="L280" s="46">
        <f t="shared" si="22"/>
        <v>0</v>
      </c>
      <c r="M280" s="19">
        <f t="shared" si="23"/>
        <v>209</v>
      </c>
      <c r="N280" s="19">
        <f t="shared" si="24"/>
        <v>8.5306122448979593</v>
      </c>
    </row>
    <row r="281" spans="1:14" ht="15" customHeight="1">
      <c r="A281" s="15">
        <v>275</v>
      </c>
      <c r="B281" s="32">
        <v>1</v>
      </c>
      <c r="C281" s="80"/>
      <c r="D281" s="28" t="s">
        <v>4165</v>
      </c>
      <c r="E281" s="16" t="s">
        <v>4166</v>
      </c>
      <c r="F281" s="87">
        <v>8592223046429</v>
      </c>
      <c r="G281" s="17" t="s">
        <v>5265</v>
      </c>
      <c r="H281" s="76">
        <v>307</v>
      </c>
      <c r="I281" s="18">
        <f t="shared" si="20"/>
        <v>12.530612244897959</v>
      </c>
      <c r="J281" s="46">
        <f>'Skupinové slevy'!$C$76</f>
        <v>0</v>
      </c>
      <c r="K281" s="46">
        <f t="shared" si="21"/>
        <v>0</v>
      </c>
      <c r="L281" s="46">
        <f t="shared" si="22"/>
        <v>0</v>
      </c>
      <c r="M281" s="19">
        <f t="shared" si="23"/>
        <v>307</v>
      </c>
      <c r="N281" s="19">
        <f t="shared" si="24"/>
        <v>12.530612244897959</v>
      </c>
    </row>
    <row r="282" spans="1:14" ht="15" customHeight="1">
      <c r="A282" s="15">
        <v>276</v>
      </c>
      <c r="B282" s="32">
        <v>1</v>
      </c>
      <c r="C282" s="80"/>
      <c r="D282" s="28" t="s">
        <v>4167</v>
      </c>
      <c r="E282" s="16" t="s">
        <v>4168</v>
      </c>
      <c r="F282" s="87">
        <v>8592223046436</v>
      </c>
      <c r="G282" s="17" t="s">
        <v>5265</v>
      </c>
      <c r="H282" s="76">
        <v>472</v>
      </c>
      <c r="I282" s="18">
        <f t="shared" si="20"/>
        <v>19.26530612244898</v>
      </c>
      <c r="J282" s="46">
        <f>'Skupinové slevy'!$C$76</f>
        <v>0</v>
      </c>
      <c r="K282" s="46">
        <f t="shared" si="21"/>
        <v>0</v>
      </c>
      <c r="L282" s="46">
        <f t="shared" si="22"/>
        <v>0</v>
      </c>
      <c r="M282" s="19">
        <f t="shared" si="23"/>
        <v>472</v>
      </c>
      <c r="N282" s="19">
        <f t="shared" si="24"/>
        <v>19.26530612244898</v>
      </c>
    </row>
    <row r="283" spans="1:14" ht="15" customHeight="1">
      <c r="A283" s="15">
        <v>277</v>
      </c>
      <c r="B283" s="32">
        <v>1</v>
      </c>
      <c r="C283" s="80"/>
      <c r="D283" s="28" t="s">
        <v>6</v>
      </c>
      <c r="E283" s="16" t="s">
        <v>7</v>
      </c>
      <c r="F283" s="87">
        <v>8592223005372</v>
      </c>
      <c r="G283" s="17" t="s">
        <v>5265</v>
      </c>
      <c r="H283" s="76">
        <v>43</v>
      </c>
      <c r="I283" s="18">
        <f t="shared" si="20"/>
        <v>1.7551020408163265</v>
      </c>
      <c r="J283" s="46">
        <f>'Skupinové slevy'!$C$76</f>
        <v>0</v>
      </c>
      <c r="K283" s="46">
        <f t="shared" si="21"/>
        <v>0</v>
      </c>
      <c r="L283" s="46">
        <f t="shared" si="22"/>
        <v>0</v>
      </c>
      <c r="M283" s="19">
        <f t="shared" si="23"/>
        <v>43</v>
      </c>
      <c r="N283" s="19">
        <f t="shared" si="24"/>
        <v>1.7551020408163265</v>
      </c>
    </row>
    <row r="284" spans="1:14" ht="15" customHeight="1">
      <c r="A284" s="15">
        <v>278</v>
      </c>
      <c r="B284" s="32">
        <v>1</v>
      </c>
      <c r="C284" s="80"/>
      <c r="D284" s="28" t="s">
        <v>3972</v>
      </c>
      <c r="E284" s="16" t="s">
        <v>5614</v>
      </c>
      <c r="F284" s="87">
        <v>8592223005389</v>
      </c>
      <c r="G284" s="17" t="s">
        <v>5265</v>
      </c>
      <c r="H284" s="76">
        <v>55</v>
      </c>
      <c r="I284" s="18">
        <f t="shared" si="20"/>
        <v>2.2448979591836733</v>
      </c>
      <c r="J284" s="46">
        <f>'Skupinové slevy'!$C$76</f>
        <v>0</v>
      </c>
      <c r="K284" s="46">
        <f t="shared" si="21"/>
        <v>0</v>
      </c>
      <c r="L284" s="46">
        <f t="shared" si="22"/>
        <v>0</v>
      </c>
      <c r="M284" s="19">
        <f t="shared" si="23"/>
        <v>55</v>
      </c>
      <c r="N284" s="19">
        <f t="shared" si="24"/>
        <v>2.2448979591836733</v>
      </c>
    </row>
    <row r="285" spans="1:14" ht="15" customHeight="1">
      <c r="A285" s="15">
        <v>279</v>
      </c>
      <c r="B285" s="32">
        <v>1</v>
      </c>
      <c r="C285" s="80"/>
      <c r="D285" s="28" t="s">
        <v>5615</v>
      </c>
      <c r="E285" s="16" t="s">
        <v>5616</v>
      </c>
      <c r="F285" s="87">
        <v>8592223002876</v>
      </c>
      <c r="G285" s="17" t="s">
        <v>5265</v>
      </c>
      <c r="H285" s="76">
        <v>70</v>
      </c>
      <c r="I285" s="18">
        <f t="shared" si="20"/>
        <v>2.8571428571428572</v>
      </c>
      <c r="J285" s="46">
        <f>'Skupinové slevy'!$C$76</f>
        <v>0</v>
      </c>
      <c r="K285" s="46">
        <f t="shared" si="21"/>
        <v>0</v>
      </c>
      <c r="L285" s="46">
        <f t="shared" si="22"/>
        <v>0</v>
      </c>
      <c r="M285" s="19">
        <f t="shared" si="23"/>
        <v>70</v>
      </c>
      <c r="N285" s="19">
        <f t="shared" si="24"/>
        <v>2.8571428571428572</v>
      </c>
    </row>
    <row r="286" spans="1:14" ht="15" customHeight="1">
      <c r="A286" s="15">
        <v>280</v>
      </c>
      <c r="B286" s="32">
        <v>1</v>
      </c>
      <c r="C286" s="80"/>
      <c r="D286" s="28" t="s">
        <v>5617</v>
      </c>
      <c r="E286" s="16" t="s">
        <v>5618</v>
      </c>
      <c r="F286" s="87">
        <v>8592223007246</v>
      </c>
      <c r="G286" s="17" t="s">
        <v>5265</v>
      </c>
      <c r="H286" s="76">
        <v>81</v>
      </c>
      <c r="I286" s="18">
        <f t="shared" si="20"/>
        <v>3.306122448979592</v>
      </c>
      <c r="J286" s="46">
        <f>'Skupinové slevy'!$C$76</f>
        <v>0</v>
      </c>
      <c r="K286" s="46">
        <f t="shared" si="21"/>
        <v>0</v>
      </c>
      <c r="L286" s="46">
        <f t="shared" si="22"/>
        <v>0</v>
      </c>
      <c r="M286" s="19">
        <f t="shared" si="23"/>
        <v>81</v>
      </c>
      <c r="N286" s="19">
        <f t="shared" si="24"/>
        <v>3.306122448979592</v>
      </c>
    </row>
    <row r="287" spans="1:14" ht="15" customHeight="1">
      <c r="A287" s="15">
        <v>281</v>
      </c>
      <c r="B287" s="32">
        <v>1</v>
      </c>
      <c r="C287" s="80"/>
      <c r="D287" s="28" t="s">
        <v>5619</v>
      </c>
      <c r="E287" s="16" t="s">
        <v>5620</v>
      </c>
      <c r="F287" s="87">
        <v>8592223007239</v>
      </c>
      <c r="G287" s="17" t="s">
        <v>5265</v>
      </c>
      <c r="H287" s="76">
        <v>92</v>
      </c>
      <c r="I287" s="18">
        <f t="shared" si="20"/>
        <v>3.7551020408163267</v>
      </c>
      <c r="J287" s="46">
        <f>'Skupinové slevy'!$C$76</f>
        <v>0</v>
      </c>
      <c r="K287" s="46">
        <f t="shared" si="21"/>
        <v>0</v>
      </c>
      <c r="L287" s="46">
        <f t="shared" si="22"/>
        <v>0</v>
      </c>
      <c r="M287" s="19">
        <f t="shared" si="23"/>
        <v>92</v>
      </c>
      <c r="N287" s="19">
        <f t="shared" si="24"/>
        <v>3.7551020408163267</v>
      </c>
    </row>
    <row r="288" spans="1:14" ht="15" customHeight="1">
      <c r="A288" s="15">
        <v>282</v>
      </c>
      <c r="B288" s="32">
        <v>1</v>
      </c>
      <c r="C288" s="80"/>
      <c r="D288" s="28" t="s">
        <v>5621</v>
      </c>
      <c r="E288" s="16" t="s">
        <v>5622</v>
      </c>
      <c r="F288" s="87">
        <v>8592223002883</v>
      </c>
      <c r="G288" s="17" t="s">
        <v>5265</v>
      </c>
      <c r="H288" s="76">
        <v>113</v>
      </c>
      <c r="I288" s="18">
        <f t="shared" si="20"/>
        <v>4.6122448979591839</v>
      </c>
      <c r="J288" s="46">
        <f>'Skupinové slevy'!$C$76</f>
        <v>0</v>
      </c>
      <c r="K288" s="46">
        <f t="shared" si="21"/>
        <v>0</v>
      </c>
      <c r="L288" s="46">
        <f t="shared" si="22"/>
        <v>0</v>
      </c>
      <c r="M288" s="19">
        <f t="shared" si="23"/>
        <v>113</v>
      </c>
      <c r="N288" s="19">
        <f t="shared" si="24"/>
        <v>4.6122448979591839</v>
      </c>
    </row>
    <row r="289" spans="1:14" ht="15" customHeight="1">
      <c r="A289" s="15">
        <v>283</v>
      </c>
      <c r="B289" s="32">
        <v>1</v>
      </c>
      <c r="C289" s="80"/>
      <c r="D289" s="28" t="s">
        <v>1967</v>
      </c>
      <c r="E289" s="16" t="s">
        <v>1968</v>
      </c>
      <c r="F289" s="87">
        <v>8592223001510</v>
      </c>
      <c r="G289" s="17" t="s">
        <v>476</v>
      </c>
      <c r="H289" s="76">
        <v>148</v>
      </c>
      <c r="I289" s="18">
        <f t="shared" si="20"/>
        <v>6.0408163265306118</v>
      </c>
      <c r="J289" s="46">
        <f>'Skupinové slevy'!$C$77</f>
        <v>0</v>
      </c>
      <c r="K289" s="46">
        <f t="shared" si="21"/>
        <v>0</v>
      </c>
      <c r="L289" s="46">
        <f t="shared" si="22"/>
        <v>0</v>
      </c>
      <c r="M289" s="19">
        <f t="shared" si="23"/>
        <v>148</v>
      </c>
      <c r="N289" s="19">
        <f t="shared" si="24"/>
        <v>6.0408163265306118</v>
      </c>
    </row>
    <row r="290" spans="1:14" ht="15" customHeight="1">
      <c r="A290" s="15">
        <v>284</v>
      </c>
      <c r="B290" s="32">
        <v>1</v>
      </c>
      <c r="C290" s="80"/>
      <c r="D290" s="28" t="s">
        <v>6570</v>
      </c>
      <c r="E290" s="16" t="s">
        <v>6571</v>
      </c>
      <c r="F290" s="87">
        <v>8592223001527</v>
      </c>
      <c r="G290" s="17" t="s">
        <v>476</v>
      </c>
      <c r="H290" s="76">
        <v>195</v>
      </c>
      <c r="I290" s="18">
        <f t="shared" si="20"/>
        <v>7.9591836734693882</v>
      </c>
      <c r="J290" s="46">
        <f>'Skupinové slevy'!$C$77</f>
        <v>0</v>
      </c>
      <c r="K290" s="46">
        <f t="shared" si="21"/>
        <v>0</v>
      </c>
      <c r="L290" s="46">
        <f t="shared" si="22"/>
        <v>0</v>
      </c>
      <c r="M290" s="19">
        <f t="shared" si="23"/>
        <v>195</v>
      </c>
      <c r="N290" s="19">
        <f t="shared" si="24"/>
        <v>7.9591836734693882</v>
      </c>
    </row>
    <row r="291" spans="1:14" ht="15" customHeight="1">
      <c r="A291" s="15">
        <v>285</v>
      </c>
      <c r="B291" s="32">
        <v>1</v>
      </c>
      <c r="C291" s="80"/>
      <c r="D291" s="28" t="s">
        <v>1975</v>
      </c>
      <c r="E291" s="16" t="s">
        <v>6309</v>
      </c>
      <c r="F291" s="87">
        <v>8592223000230</v>
      </c>
      <c r="G291" s="17" t="s">
        <v>476</v>
      </c>
      <c r="H291" s="76">
        <v>247</v>
      </c>
      <c r="I291" s="18">
        <f t="shared" si="20"/>
        <v>10.081632653061224</v>
      </c>
      <c r="J291" s="46">
        <f>'Skupinové slevy'!$C$77</f>
        <v>0</v>
      </c>
      <c r="K291" s="46">
        <f t="shared" si="21"/>
        <v>0</v>
      </c>
      <c r="L291" s="46">
        <f t="shared" si="22"/>
        <v>0</v>
      </c>
      <c r="M291" s="19">
        <f t="shared" si="23"/>
        <v>247</v>
      </c>
      <c r="N291" s="19">
        <f t="shared" si="24"/>
        <v>10.081632653061224</v>
      </c>
    </row>
    <row r="292" spans="1:14" ht="15" customHeight="1">
      <c r="A292" s="15">
        <v>286</v>
      </c>
      <c r="B292" s="32">
        <v>1</v>
      </c>
      <c r="C292" s="80"/>
      <c r="D292" s="28" t="s">
        <v>6312</v>
      </c>
      <c r="E292" s="16" t="s">
        <v>6313</v>
      </c>
      <c r="F292" s="87">
        <v>8592223005075</v>
      </c>
      <c r="G292" s="17" t="s">
        <v>476</v>
      </c>
      <c r="H292" s="76">
        <v>360</v>
      </c>
      <c r="I292" s="18">
        <f t="shared" si="20"/>
        <v>14.693877551020408</v>
      </c>
      <c r="J292" s="46">
        <f>'Skupinové slevy'!$C$77</f>
        <v>0</v>
      </c>
      <c r="K292" s="46">
        <f t="shared" si="21"/>
        <v>0</v>
      </c>
      <c r="L292" s="46">
        <f t="shared" si="22"/>
        <v>0</v>
      </c>
      <c r="M292" s="19">
        <f t="shared" si="23"/>
        <v>360</v>
      </c>
      <c r="N292" s="19">
        <f t="shared" si="24"/>
        <v>14.693877551020408</v>
      </c>
    </row>
    <row r="293" spans="1:14" ht="15" customHeight="1">
      <c r="A293" s="15">
        <v>287</v>
      </c>
      <c r="B293" s="32">
        <v>1</v>
      </c>
      <c r="C293" s="80"/>
      <c r="D293" s="28" t="s">
        <v>3061</v>
      </c>
      <c r="E293" s="16" t="s">
        <v>3062</v>
      </c>
      <c r="F293" s="87">
        <v>8592223005068</v>
      </c>
      <c r="G293" s="17" t="s">
        <v>476</v>
      </c>
      <c r="H293" s="76">
        <v>460</v>
      </c>
      <c r="I293" s="18">
        <f t="shared" si="20"/>
        <v>18.775510204081634</v>
      </c>
      <c r="J293" s="46">
        <f>'Skupinové slevy'!$C$77</f>
        <v>0</v>
      </c>
      <c r="K293" s="46">
        <f t="shared" si="21"/>
        <v>0</v>
      </c>
      <c r="L293" s="46">
        <f t="shared" si="22"/>
        <v>0</v>
      </c>
      <c r="M293" s="19">
        <f t="shared" si="23"/>
        <v>460</v>
      </c>
      <c r="N293" s="19">
        <f t="shared" si="24"/>
        <v>18.775510204081634</v>
      </c>
    </row>
    <row r="294" spans="1:14" ht="15" customHeight="1">
      <c r="A294" s="15">
        <v>288</v>
      </c>
      <c r="B294" s="32">
        <v>1</v>
      </c>
      <c r="C294" s="80"/>
      <c r="D294" s="28" t="s">
        <v>3063</v>
      </c>
      <c r="E294" s="16" t="s">
        <v>3064</v>
      </c>
      <c r="F294" s="87">
        <v>8592223000247</v>
      </c>
      <c r="G294" s="17" t="s">
        <v>476</v>
      </c>
      <c r="H294" s="76">
        <v>751</v>
      </c>
      <c r="I294" s="18">
        <f t="shared" si="20"/>
        <v>30.653061224489797</v>
      </c>
      <c r="J294" s="46">
        <f>'Skupinové slevy'!$C$77</f>
        <v>0</v>
      </c>
      <c r="K294" s="46">
        <f t="shared" si="21"/>
        <v>0</v>
      </c>
      <c r="L294" s="46">
        <f t="shared" si="22"/>
        <v>0</v>
      </c>
      <c r="M294" s="19">
        <f t="shared" si="23"/>
        <v>751</v>
      </c>
      <c r="N294" s="19">
        <f t="shared" si="24"/>
        <v>30.653061224489797</v>
      </c>
    </row>
    <row r="295" spans="1:14" ht="15" customHeight="1">
      <c r="A295" s="15">
        <v>289</v>
      </c>
      <c r="B295" s="32">
        <v>1</v>
      </c>
      <c r="C295" s="80"/>
      <c r="D295" s="28" t="s">
        <v>1011</v>
      </c>
      <c r="E295" s="16" t="s">
        <v>1012</v>
      </c>
      <c r="F295" s="87">
        <v>8592223005747</v>
      </c>
      <c r="G295" s="17">
        <v>260</v>
      </c>
      <c r="H295" s="76">
        <v>400</v>
      </c>
      <c r="I295" s="18">
        <f t="shared" si="20"/>
        <v>16.326530612244898</v>
      </c>
      <c r="J295" s="46">
        <f>'Skupinové slevy'!$C$34</f>
        <v>0</v>
      </c>
      <c r="K295" s="46">
        <f t="shared" si="21"/>
        <v>0</v>
      </c>
      <c r="L295" s="46">
        <f t="shared" si="22"/>
        <v>0</v>
      </c>
      <c r="M295" s="19">
        <f t="shared" si="23"/>
        <v>400</v>
      </c>
      <c r="N295" s="19">
        <f t="shared" si="24"/>
        <v>16.326530612244898</v>
      </c>
    </row>
    <row r="296" spans="1:14" ht="15" customHeight="1">
      <c r="A296" s="15">
        <v>290</v>
      </c>
      <c r="B296" s="32">
        <v>1</v>
      </c>
      <c r="C296" s="80"/>
      <c r="D296" s="28" t="s">
        <v>2058</v>
      </c>
      <c r="E296" s="16" t="s">
        <v>2059</v>
      </c>
      <c r="F296" s="87">
        <v>8592223002975</v>
      </c>
      <c r="G296" s="17">
        <v>260</v>
      </c>
      <c r="H296" s="76">
        <v>550</v>
      </c>
      <c r="I296" s="18">
        <f t="shared" si="20"/>
        <v>22.448979591836736</v>
      </c>
      <c r="J296" s="46">
        <f>'Skupinové slevy'!$C$34</f>
        <v>0</v>
      </c>
      <c r="K296" s="46">
        <f t="shared" si="21"/>
        <v>0</v>
      </c>
      <c r="L296" s="46">
        <f t="shared" si="22"/>
        <v>0</v>
      </c>
      <c r="M296" s="19">
        <f t="shared" si="23"/>
        <v>550</v>
      </c>
      <c r="N296" s="19">
        <f t="shared" si="24"/>
        <v>22.448979591836736</v>
      </c>
    </row>
    <row r="297" spans="1:14" ht="15" customHeight="1">
      <c r="A297" s="15">
        <v>291</v>
      </c>
      <c r="B297" s="32">
        <v>1</v>
      </c>
      <c r="C297" s="80"/>
      <c r="D297" s="28" t="s">
        <v>5879</v>
      </c>
      <c r="E297" s="16" t="s">
        <v>3586</v>
      </c>
      <c r="F297" s="87">
        <v>8592223007727</v>
      </c>
      <c r="G297" s="17">
        <v>260</v>
      </c>
      <c r="H297" s="76">
        <v>1372</v>
      </c>
      <c r="I297" s="18">
        <f t="shared" si="20"/>
        <v>56</v>
      </c>
      <c r="J297" s="46">
        <f>'Skupinové slevy'!$C$34</f>
        <v>0</v>
      </c>
      <c r="K297" s="46">
        <f t="shared" si="21"/>
        <v>0</v>
      </c>
      <c r="L297" s="46">
        <f t="shared" si="22"/>
        <v>0</v>
      </c>
      <c r="M297" s="19">
        <f t="shared" si="23"/>
        <v>1372</v>
      </c>
      <c r="N297" s="19">
        <f t="shared" si="24"/>
        <v>56</v>
      </c>
    </row>
    <row r="298" spans="1:14" ht="15" customHeight="1">
      <c r="A298" s="15">
        <v>292</v>
      </c>
      <c r="B298" s="32">
        <v>1</v>
      </c>
      <c r="C298" s="80"/>
      <c r="D298" s="28" t="s">
        <v>3587</v>
      </c>
      <c r="E298" s="16" t="s">
        <v>3588</v>
      </c>
      <c r="F298" s="87">
        <v>8592223013155</v>
      </c>
      <c r="G298" s="17">
        <v>260</v>
      </c>
      <c r="H298" s="76">
        <v>1772</v>
      </c>
      <c r="I298" s="18">
        <f t="shared" si="20"/>
        <v>72.326530612244895</v>
      </c>
      <c r="J298" s="46">
        <f>'Skupinové slevy'!$C$34</f>
        <v>0</v>
      </c>
      <c r="K298" s="46">
        <f t="shared" si="21"/>
        <v>0</v>
      </c>
      <c r="L298" s="46">
        <f t="shared" si="22"/>
        <v>0</v>
      </c>
      <c r="M298" s="19">
        <f t="shared" si="23"/>
        <v>1772</v>
      </c>
      <c r="N298" s="19">
        <f t="shared" si="24"/>
        <v>72.326530612244895</v>
      </c>
    </row>
    <row r="299" spans="1:14" ht="15" customHeight="1">
      <c r="A299" s="15">
        <v>293</v>
      </c>
      <c r="B299" s="32">
        <v>1</v>
      </c>
      <c r="C299" s="80"/>
      <c r="D299" s="28" t="s">
        <v>3589</v>
      </c>
      <c r="E299" s="16" t="s">
        <v>3590</v>
      </c>
      <c r="F299" s="87">
        <v>8592223023826</v>
      </c>
      <c r="G299" s="17">
        <v>260</v>
      </c>
      <c r="H299" s="76">
        <v>2575</v>
      </c>
      <c r="I299" s="18">
        <f t="shared" si="20"/>
        <v>105.10204081632654</v>
      </c>
      <c r="J299" s="46">
        <f>'Skupinové slevy'!$C$34</f>
        <v>0</v>
      </c>
      <c r="K299" s="46">
        <f t="shared" si="21"/>
        <v>0</v>
      </c>
      <c r="L299" s="46">
        <f t="shared" si="22"/>
        <v>0</v>
      </c>
      <c r="M299" s="19">
        <f t="shared" si="23"/>
        <v>2575</v>
      </c>
      <c r="N299" s="19">
        <f t="shared" si="24"/>
        <v>105.10204081632654</v>
      </c>
    </row>
    <row r="300" spans="1:14" ht="15" customHeight="1">
      <c r="A300" s="15">
        <v>294</v>
      </c>
      <c r="B300" s="32">
        <v>1</v>
      </c>
      <c r="C300" s="80"/>
      <c r="D300" s="28" t="s">
        <v>2609</v>
      </c>
      <c r="E300" s="16" t="s">
        <v>2610</v>
      </c>
      <c r="F300" s="87">
        <v>8592223063365</v>
      </c>
      <c r="G300" s="17">
        <v>260</v>
      </c>
      <c r="H300" s="76">
        <v>7601</v>
      </c>
      <c r="I300" s="18">
        <f t="shared" si="20"/>
        <v>310.24489795918367</v>
      </c>
      <c r="J300" s="46">
        <f>'Skupinové slevy'!$C$34</f>
        <v>0</v>
      </c>
      <c r="K300" s="46">
        <f t="shared" si="21"/>
        <v>0</v>
      </c>
      <c r="L300" s="46">
        <f t="shared" si="22"/>
        <v>0</v>
      </c>
      <c r="M300" s="19">
        <f t="shared" si="23"/>
        <v>7601</v>
      </c>
      <c r="N300" s="19">
        <f t="shared" si="24"/>
        <v>310.24489795918367</v>
      </c>
    </row>
    <row r="301" spans="1:14" ht="15" customHeight="1">
      <c r="A301" s="15">
        <v>295</v>
      </c>
      <c r="B301" s="32">
        <v>1</v>
      </c>
      <c r="C301" s="80"/>
      <c r="D301" s="28" t="s">
        <v>2611</v>
      </c>
      <c r="E301" s="16" t="s">
        <v>2612</v>
      </c>
      <c r="F301" s="87">
        <v>8592223088610</v>
      </c>
      <c r="G301" s="17">
        <v>260</v>
      </c>
      <c r="H301" s="76">
        <v>8140</v>
      </c>
      <c r="I301" s="18">
        <f t="shared" si="20"/>
        <v>332.24489795918367</v>
      </c>
      <c r="J301" s="46">
        <f>'Skupinové slevy'!$C$34</f>
        <v>0</v>
      </c>
      <c r="K301" s="46">
        <f t="shared" si="21"/>
        <v>0</v>
      </c>
      <c r="L301" s="46">
        <f t="shared" si="22"/>
        <v>0</v>
      </c>
      <c r="M301" s="19">
        <f t="shared" si="23"/>
        <v>8140</v>
      </c>
      <c r="N301" s="19">
        <f t="shared" si="24"/>
        <v>332.24489795918367</v>
      </c>
    </row>
    <row r="302" spans="1:14" ht="15" customHeight="1">
      <c r="A302" s="15">
        <v>296</v>
      </c>
      <c r="B302" s="32">
        <v>1</v>
      </c>
      <c r="C302" s="80"/>
      <c r="D302" s="28" t="s">
        <v>2435</v>
      </c>
      <c r="E302" s="16" t="s">
        <v>2436</v>
      </c>
      <c r="F302" s="87">
        <v>8592223063372</v>
      </c>
      <c r="G302" s="17">
        <v>260</v>
      </c>
      <c r="H302" s="76">
        <v>14656</v>
      </c>
      <c r="I302" s="18">
        <f t="shared" si="20"/>
        <v>598.20408163265301</v>
      </c>
      <c r="J302" s="46">
        <f>'Skupinové slevy'!$C$34</f>
        <v>0</v>
      </c>
      <c r="K302" s="46">
        <f t="shared" si="21"/>
        <v>0</v>
      </c>
      <c r="L302" s="46">
        <f t="shared" si="22"/>
        <v>0</v>
      </c>
      <c r="M302" s="19">
        <f t="shared" si="23"/>
        <v>14656</v>
      </c>
      <c r="N302" s="19">
        <f t="shared" si="24"/>
        <v>598.20408163265301</v>
      </c>
    </row>
    <row r="303" spans="1:14" ht="15" customHeight="1">
      <c r="A303" s="15">
        <v>297</v>
      </c>
      <c r="B303" s="32">
        <v>1</v>
      </c>
      <c r="C303" s="80"/>
      <c r="D303" s="28" t="s">
        <v>5040</v>
      </c>
      <c r="E303" s="16" t="s">
        <v>5041</v>
      </c>
      <c r="F303" s="87">
        <v>8592223003620</v>
      </c>
      <c r="G303" s="17">
        <v>260</v>
      </c>
      <c r="H303" s="76">
        <v>288</v>
      </c>
      <c r="I303" s="18">
        <f t="shared" si="20"/>
        <v>11.755102040816327</v>
      </c>
      <c r="J303" s="46">
        <f>'Skupinové slevy'!$C$34</f>
        <v>0</v>
      </c>
      <c r="K303" s="46">
        <f t="shared" si="21"/>
        <v>0</v>
      </c>
      <c r="L303" s="46">
        <f t="shared" si="22"/>
        <v>0</v>
      </c>
      <c r="M303" s="19">
        <f t="shared" si="23"/>
        <v>288</v>
      </c>
      <c r="N303" s="19">
        <f t="shared" si="24"/>
        <v>11.755102040816327</v>
      </c>
    </row>
    <row r="304" spans="1:14" ht="15" customHeight="1">
      <c r="A304" s="15">
        <v>298</v>
      </c>
      <c r="B304" s="32">
        <v>1</v>
      </c>
      <c r="C304" s="80"/>
      <c r="D304" s="28" t="s">
        <v>732</v>
      </c>
      <c r="E304" s="16" t="s">
        <v>2400</v>
      </c>
      <c r="F304" s="87">
        <v>8592223227682</v>
      </c>
      <c r="G304" s="17">
        <v>260</v>
      </c>
      <c r="H304" s="76">
        <v>327</v>
      </c>
      <c r="I304" s="18">
        <f t="shared" si="20"/>
        <v>13.346938775510203</v>
      </c>
      <c r="J304" s="46">
        <f>'Skupinové slevy'!$C$34</f>
        <v>0</v>
      </c>
      <c r="K304" s="46">
        <f t="shared" si="21"/>
        <v>0</v>
      </c>
      <c r="L304" s="46">
        <f t="shared" si="22"/>
        <v>0</v>
      </c>
      <c r="M304" s="19">
        <f t="shared" si="23"/>
        <v>327</v>
      </c>
      <c r="N304" s="19">
        <f t="shared" si="24"/>
        <v>13.346938775510203</v>
      </c>
    </row>
    <row r="305" spans="1:14" ht="15" customHeight="1">
      <c r="A305" s="15">
        <v>299</v>
      </c>
      <c r="B305" s="32">
        <v>1</v>
      </c>
      <c r="C305" s="80"/>
      <c r="D305" s="28" t="s">
        <v>2131</v>
      </c>
      <c r="E305" s="16" t="s">
        <v>2400</v>
      </c>
      <c r="F305" s="87">
        <v>8592223003613</v>
      </c>
      <c r="G305" s="17">
        <v>260</v>
      </c>
      <c r="H305" s="76">
        <v>244</v>
      </c>
      <c r="I305" s="18">
        <f t="shared" si="20"/>
        <v>9.9591836734693882</v>
      </c>
      <c r="J305" s="46">
        <f>'Skupinové slevy'!$C$34</f>
        <v>0</v>
      </c>
      <c r="K305" s="46">
        <f t="shared" si="21"/>
        <v>0</v>
      </c>
      <c r="L305" s="46">
        <f t="shared" si="22"/>
        <v>0</v>
      </c>
      <c r="M305" s="19">
        <f t="shared" si="23"/>
        <v>244</v>
      </c>
      <c r="N305" s="19">
        <f t="shared" si="24"/>
        <v>9.9591836734693882</v>
      </c>
    </row>
    <row r="306" spans="1:14" ht="15" customHeight="1">
      <c r="A306" s="15">
        <v>300</v>
      </c>
      <c r="B306" s="32">
        <v>1</v>
      </c>
      <c r="C306" s="80"/>
      <c r="D306" s="28" t="s">
        <v>1156</v>
      </c>
      <c r="E306" s="16" t="s">
        <v>1157</v>
      </c>
      <c r="F306" s="87">
        <v>8592223032019</v>
      </c>
      <c r="G306" s="17">
        <v>260</v>
      </c>
      <c r="H306" s="76">
        <v>608</v>
      </c>
      <c r="I306" s="18">
        <f t="shared" si="20"/>
        <v>24.816326530612244</v>
      </c>
      <c r="J306" s="46">
        <f>'Skupinové slevy'!$C$34</f>
        <v>0</v>
      </c>
      <c r="K306" s="46">
        <f t="shared" si="21"/>
        <v>0</v>
      </c>
      <c r="L306" s="46">
        <f t="shared" si="22"/>
        <v>0</v>
      </c>
      <c r="M306" s="19">
        <f t="shared" si="23"/>
        <v>608</v>
      </c>
      <c r="N306" s="19">
        <f t="shared" si="24"/>
        <v>24.816326530612244</v>
      </c>
    </row>
    <row r="307" spans="1:14" ht="15" customHeight="1">
      <c r="A307" s="15">
        <v>301</v>
      </c>
      <c r="B307" s="32">
        <v>1</v>
      </c>
      <c r="C307" s="80"/>
      <c r="D307" s="28" t="s">
        <v>4938</v>
      </c>
      <c r="E307" s="16" t="s">
        <v>4939</v>
      </c>
      <c r="F307" s="87">
        <v>8592223000094</v>
      </c>
      <c r="G307" s="17">
        <v>260</v>
      </c>
      <c r="H307" s="76">
        <v>33</v>
      </c>
      <c r="I307" s="18">
        <f t="shared" si="20"/>
        <v>1.346938775510204</v>
      </c>
      <c r="J307" s="46">
        <f>'Skupinové slevy'!$C$34</f>
        <v>0</v>
      </c>
      <c r="K307" s="46">
        <f t="shared" si="21"/>
        <v>0</v>
      </c>
      <c r="L307" s="46">
        <f t="shared" si="22"/>
        <v>0</v>
      </c>
      <c r="M307" s="19">
        <f t="shared" si="23"/>
        <v>33</v>
      </c>
      <c r="N307" s="19">
        <f t="shared" si="24"/>
        <v>1.346938775510204</v>
      </c>
    </row>
    <row r="308" spans="1:14" ht="15" customHeight="1">
      <c r="A308" s="15">
        <v>302</v>
      </c>
      <c r="B308" s="32">
        <v>1</v>
      </c>
      <c r="C308" s="80"/>
      <c r="D308" s="28" t="s">
        <v>6612</v>
      </c>
      <c r="E308" s="16" t="s">
        <v>6613</v>
      </c>
      <c r="F308" s="87">
        <v>8592223002999</v>
      </c>
      <c r="G308" s="17">
        <v>260</v>
      </c>
      <c r="H308" s="76">
        <v>84.2</v>
      </c>
      <c r="I308" s="18">
        <f t="shared" si="20"/>
        <v>3.4367346938775509</v>
      </c>
      <c r="J308" s="46">
        <f>'Skupinové slevy'!$C$34</f>
        <v>0</v>
      </c>
      <c r="K308" s="46">
        <f t="shared" si="21"/>
        <v>0</v>
      </c>
      <c r="L308" s="46">
        <f t="shared" si="22"/>
        <v>0</v>
      </c>
      <c r="M308" s="19">
        <f t="shared" si="23"/>
        <v>84.2</v>
      </c>
      <c r="N308" s="19">
        <f t="shared" si="24"/>
        <v>3.4367346938775509</v>
      </c>
    </row>
    <row r="309" spans="1:14" ht="15" customHeight="1">
      <c r="A309" s="15">
        <v>303</v>
      </c>
      <c r="B309" s="32">
        <v>1</v>
      </c>
      <c r="C309" s="80"/>
      <c r="D309" s="28" t="s">
        <v>1170</v>
      </c>
      <c r="E309" s="16" t="s">
        <v>1171</v>
      </c>
      <c r="F309" s="87">
        <v>8592223000452</v>
      </c>
      <c r="G309" s="17">
        <v>260</v>
      </c>
      <c r="H309" s="76">
        <v>109.8</v>
      </c>
      <c r="I309" s="18">
        <f t="shared" si="20"/>
        <v>4.481632653061224</v>
      </c>
      <c r="J309" s="46">
        <f>'Skupinové slevy'!$C$34</f>
        <v>0</v>
      </c>
      <c r="K309" s="46">
        <f t="shared" si="21"/>
        <v>0</v>
      </c>
      <c r="L309" s="46">
        <f t="shared" si="22"/>
        <v>0</v>
      </c>
      <c r="M309" s="19">
        <f t="shared" si="23"/>
        <v>109.8</v>
      </c>
      <c r="N309" s="19">
        <f t="shared" si="24"/>
        <v>4.481632653061224</v>
      </c>
    </row>
    <row r="310" spans="1:14" ht="15" customHeight="1">
      <c r="A310" s="15">
        <v>304</v>
      </c>
      <c r="B310" s="32">
        <v>1</v>
      </c>
      <c r="C310" s="80"/>
      <c r="D310" s="28" t="s">
        <v>1176</v>
      </c>
      <c r="E310" s="16" t="s">
        <v>698</v>
      </c>
      <c r="F310" s="87">
        <v>8592223003002</v>
      </c>
      <c r="G310" s="17">
        <v>260</v>
      </c>
      <c r="H310" s="76">
        <v>140</v>
      </c>
      <c r="I310" s="18">
        <f t="shared" si="20"/>
        <v>5.7142857142857144</v>
      </c>
      <c r="J310" s="46">
        <f>'Skupinové slevy'!$C$34</f>
        <v>0</v>
      </c>
      <c r="K310" s="46">
        <f t="shared" si="21"/>
        <v>0</v>
      </c>
      <c r="L310" s="46">
        <f t="shared" si="22"/>
        <v>0</v>
      </c>
      <c r="M310" s="19">
        <f t="shared" si="23"/>
        <v>140</v>
      </c>
      <c r="N310" s="19">
        <f t="shared" si="24"/>
        <v>5.7142857142857144</v>
      </c>
    </row>
    <row r="311" spans="1:14" ht="15" customHeight="1">
      <c r="A311" s="15">
        <v>305</v>
      </c>
      <c r="B311" s="32">
        <v>1</v>
      </c>
      <c r="C311" s="80"/>
      <c r="D311" s="28" t="s">
        <v>6629</v>
      </c>
      <c r="E311" s="16" t="s">
        <v>6630</v>
      </c>
      <c r="F311" s="87">
        <v>8592223035416</v>
      </c>
      <c r="G311" s="17">
        <v>260</v>
      </c>
      <c r="H311" s="76">
        <v>417</v>
      </c>
      <c r="I311" s="18">
        <f t="shared" si="20"/>
        <v>17.020408163265305</v>
      </c>
      <c r="J311" s="46">
        <f>'Skupinové slevy'!$C$34</f>
        <v>0</v>
      </c>
      <c r="K311" s="46">
        <f t="shared" si="21"/>
        <v>0</v>
      </c>
      <c r="L311" s="46">
        <f t="shared" si="22"/>
        <v>0</v>
      </c>
      <c r="M311" s="19">
        <f t="shared" si="23"/>
        <v>417</v>
      </c>
      <c r="N311" s="19">
        <f t="shared" si="24"/>
        <v>17.020408163265305</v>
      </c>
    </row>
    <row r="312" spans="1:14" ht="15" customHeight="1">
      <c r="A312" s="15">
        <v>306</v>
      </c>
      <c r="B312" s="32">
        <v>1</v>
      </c>
      <c r="C312" s="80"/>
      <c r="D312" s="28" t="s">
        <v>6631</v>
      </c>
      <c r="E312" s="16" t="s">
        <v>6632</v>
      </c>
      <c r="F312" s="87">
        <v>8592223065291</v>
      </c>
      <c r="G312" s="17">
        <v>260</v>
      </c>
      <c r="H312" s="76">
        <v>1071</v>
      </c>
      <c r="I312" s="18">
        <f t="shared" si="20"/>
        <v>43.714285714285715</v>
      </c>
      <c r="J312" s="46">
        <f>'Skupinové slevy'!$C$34</f>
        <v>0</v>
      </c>
      <c r="K312" s="46">
        <f t="shared" si="21"/>
        <v>0</v>
      </c>
      <c r="L312" s="46">
        <f t="shared" si="22"/>
        <v>0</v>
      </c>
      <c r="M312" s="19">
        <f t="shared" si="23"/>
        <v>1071</v>
      </c>
      <c r="N312" s="19">
        <f t="shared" si="24"/>
        <v>43.714285714285715</v>
      </c>
    </row>
    <row r="313" spans="1:14" ht="15" customHeight="1">
      <c r="A313" s="15">
        <v>307</v>
      </c>
      <c r="B313" s="32">
        <v>1</v>
      </c>
      <c r="C313" s="80"/>
      <c r="D313" s="28" t="s">
        <v>6062</v>
      </c>
      <c r="E313" s="16" t="s">
        <v>6063</v>
      </c>
      <c r="F313" s="87">
        <v>8592223023048</v>
      </c>
      <c r="G313" s="17">
        <v>998</v>
      </c>
      <c r="H313" s="76">
        <v>20.100000000000001</v>
      </c>
      <c r="I313" s="18">
        <f t="shared" si="20"/>
        <v>0.82040816326530619</v>
      </c>
      <c r="J313" s="46">
        <f>'Skupinové slevy'!$C$63</f>
        <v>0</v>
      </c>
      <c r="K313" s="46">
        <f t="shared" si="21"/>
        <v>0</v>
      </c>
      <c r="L313" s="46">
        <f t="shared" si="22"/>
        <v>0</v>
      </c>
      <c r="M313" s="19">
        <f t="shared" si="23"/>
        <v>20.100000000000001</v>
      </c>
      <c r="N313" s="19">
        <f t="shared" si="24"/>
        <v>0.82040816326530619</v>
      </c>
    </row>
    <row r="314" spans="1:14" ht="15" customHeight="1">
      <c r="A314" s="15">
        <v>308</v>
      </c>
      <c r="B314" s="32">
        <v>1</v>
      </c>
      <c r="C314" s="80"/>
      <c r="D314" s="28" t="s">
        <v>699</v>
      </c>
      <c r="E314" s="16" t="s">
        <v>700</v>
      </c>
      <c r="F314" s="87">
        <v>8592223023055</v>
      </c>
      <c r="G314" s="17">
        <v>998</v>
      </c>
      <c r="H314" s="76">
        <v>18.399999999999999</v>
      </c>
      <c r="I314" s="18">
        <f t="shared" si="20"/>
        <v>0.75102040816326521</v>
      </c>
      <c r="J314" s="46">
        <f>'Skupinové slevy'!$C$63</f>
        <v>0</v>
      </c>
      <c r="K314" s="46">
        <f t="shared" si="21"/>
        <v>0</v>
      </c>
      <c r="L314" s="46">
        <f t="shared" si="22"/>
        <v>0</v>
      </c>
      <c r="M314" s="19">
        <f t="shared" si="23"/>
        <v>18.399999999999999</v>
      </c>
      <c r="N314" s="19">
        <f t="shared" si="24"/>
        <v>0.75102040816326521</v>
      </c>
    </row>
    <row r="315" spans="1:14" ht="15" customHeight="1">
      <c r="A315" s="15">
        <v>309</v>
      </c>
      <c r="B315" s="32">
        <v>1</v>
      </c>
      <c r="C315" s="80"/>
      <c r="D315" s="28" t="s">
        <v>701</v>
      </c>
      <c r="E315" s="16" t="s">
        <v>702</v>
      </c>
      <c r="F315" s="87">
        <v>8592223023062</v>
      </c>
      <c r="G315" s="17">
        <v>998</v>
      </c>
      <c r="H315" s="76">
        <v>21.5</v>
      </c>
      <c r="I315" s="18">
        <f t="shared" si="20"/>
        <v>0.87755102040816324</v>
      </c>
      <c r="J315" s="46">
        <f>'Skupinové slevy'!$C$63</f>
        <v>0</v>
      </c>
      <c r="K315" s="46">
        <f t="shared" si="21"/>
        <v>0</v>
      </c>
      <c r="L315" s="46">
        <f t="shared" si="22"/>
        <v>0</v>
      </c>
      <c r="M315" s="19">
        <f t="shared" si="23"/>
        <v>21.5</v>
      </c>
      <c r="N315" s="19">
        <f t="shared" si="24"/>
        <v>0.87755102040816324</v>
      </c>
    </row>
    <row r="316" spans="1:14" ht="15" customHeight="1">
      <c r="A316" s="15">
        <v>310</v>
      </c>
      <c r="B316" s="32">
        <v>1</v>
      </c>
      <c r="C316" s="80"/>
      <c r="D316" s="28" t="s">
        <v>703</v>
      </c>
      <c r="E316" s="16" t="s">
        <v>4932</v>
      </c>
      <c r="F316" s="87">
        <v>8592223023079</v>
      </c>
      <c r="G316" s="17">
        <v>998</v>
      </c>
      <c r="H316" s="76">
        <v>22.9</v>
      </c>
      <c r="I316" s="18">
        <f t="shared" si="20"/>
        <v>0.9346938775510204</v>
      </c>
      <c r="J316" s="46">
        <f>'Skupinové slevy'!$C$63</f>
        <v>0</v>
      </c>
      <c r="K316" s="46">
        <f t="shared" si="21"/>
        <v>0</v>
      </c>
      <c r="L316" s="46">
        <f t="shared" si="22"/>
        <v>0</v>
      </c>
      <c r="M316" s="19">
        <f t="shared" si="23"/>
        <v>22.9</v>
      </c>
      <c r="N316" s="19">
        <f t="shared" si="24"/>
        <v>0.9346938775510204</v>
      </c>
    </row>
    <row r="317" spans="1:14" ht="15" customHeight="1">
      <c r="A317" s="15">
        <v>311</v>
      </c>
      <c r="B317" s="32">
        <v>1</v>
      </c>
      <c r="C317" s="80"/>
      <c r="D317" s="28" t="s">
        <v>4933</v>
      </c>
      <c r="E317" s="16" t="s">
        <v>4934</v>
      </c>
      <c r="F317" s="87">
        <v>8592223424289</v>
      </c>
      <c r="G317" s="17">
        <v>998</v>
      </c>
      <c r="H317" s="76">
        <v>27.3</v>
      </c>
      <c r="I317" s="18">
        <f t="shared" si="20"/>
        <v>1.1142857142857143</v>
      </c>
      <c r="J317" s="46">
        <f>'Skupinové slevy'!$C$63</f>
        <v>0</v>
      </c>
      <c r="K317" s="46">
        <f t="shared" si="21"/>
        <v>0</v>
      </c>
      <c r="L317" s="46">
        <f t="shared" si="22"/>
        <v>0</v>
      </c>
      <c r="M317" s="19">
        <f t="shared" si="23"/>
        <v>27.3</v>
      </c>
      <c r="N317" s="19">
        <f t="shared" si="24"/>
        <v>1.1142857142857143</v>
      </c>
    </row>
    <row r="318" spans="1:14" ht="15" customHeight="1">
      <c r="A318" s="15">
        <v>312</v>
      </c>
      <c r="B318" s="32">
        <v>1</v>
      </c>
      <c r="C318" s="80"/>
      <c r="D318" s="28" t="s">
        <v>2401</v>
      </c>
      <c r="E318" s="16" t="s">
        <v>2402</v>
      </c>
      <c r="F318" s="87">
        <v>8592223421196</v>
      </c>
      <c r="G318" s="17">
        <v>998</v>
      </c>
      <c r="H318" s="76">
        <v>15.9</v>
      </c>
      <c r="I318" s="18">
        <f t="shared" si="20"/>
        <v>0.6489795918367347</v>
      </c>
      <c r="J318" s="46">
        <f>'Skupinové slevy'!$C$63</f>
        <v>0</v>
      </c>
      <c r="K318" s="46">
        <f t="shared" si="21"/>
        <v>0</v>
      </c>
      <c r="L318" s="46">
        <f t="shared" si="22"/>
        <v>0</v>
      </c>
      <c r="M318" s="19">
        <f t="shared" si="23"/>
        <v>15.9</v>
      </c>
      <c r="N318" s="19">
        <f t="shared" si="24"/>
        <v>0.6489795918367347</v>
      </c>
    </row>
    <row r="319" spans="1:14" ht="15" customHeight="1">
      <c r="A319" s="15">
        <v>313</v>
      </c>
      <c r="B319" s="32">
        <v>1</v>
      </c>
      <c r="C319" s="80"/>
      <c r="D319" s="28" t="s">
        <v>2132</v>
      </c>
      <c r="E319" s="16" t="s">
        <v>2133</v>
      </c>
      <c r="F319" s="87">
        <v>8592223003637</v>
      </c>
      <c r="G319" s="17">
        <v>998</v>
      </c>
      <c r="H319" s="76">
        <v>46.6</v>
      </c>
      <c r="I319" s="18">
        <f t="shared" si="20"/>
        <v>1.9020408163265308</v>
      </c>
      <c r="J319" s="46">
        <f>'Skupinové slevy'!$C$63</f>
        <v>0</v>
      </c>
      <c r="K319" s="46">
        <f t="shared" si="21"/>
        <v>0</v>
      </c>
      <c r="L319" s="46">
        <f t="shared" si="22"/>
        <v>0</v>
      </c>
      <c r="M319" s="19">
        <f t="shared" si="23"/>
        <v>46.6</v>
      </c>
      <c r="N319" s="19">
        <f t="shared" si="24"/>
        <v>1.9020408163265308</v>
      </c>
    </row>
    <row r="320" spans="1:14" ht="15" customHeight="1">
      <c r="A320" s="15">
        <v>314</v>
      </c>
      <c r="B320" s="32">
        <v>1</v>
      </c>
      <c r="C320" s="83" t="s">
        <v>5945</v>
      </c>
      <c r="D320" s="28" t="s">
        <v>3517</v>
      </c>
      <c r="E320" s="16" t="s">
        <v>5968</v>
      </c>
      <c r="F320" s="87">
        <v>5998607370310</v>
      </c>
      <c r="G320" s="17" t="s">
        <v>5967</v>
      </c>
      <c r="H320" s="76">
        <v>190</v>
      </c>
      <c r="I320" s="18">
        <f t="shared" si="20"/>
        <v>7.7551020408163263</v>
      </c>
      <c r="J320" s="46">
        <f>'Skupinové slevy'!$C$34</f>
        <v>0</v>
      </c>
      <c r="K320" s="46">
        <f t="shared" si="21"/>
        <v>0</v>
      </c>
      <c r="L320" s="46">
        <f t="shared" si="22"/>
        <v>0</v>
      </c>
      <c r="M320" s="19">
        <f t="shared" si="23"/>
        <v>190</v>
      </c>
      <c r="N320" s="19">
        <f t="shared" si="24"/>
        <v>7.7551020408163263</v>
      </c>
    </row>
    <row r="321" spans="1:14" ht="15" customHeight="1">
      <c r="A321" s="15">
        <v>315</v>
      </c>
      <c r="B321" s="32">
        <v>1</v>
      </c>
      <c r="C321" s="83" t="s">
        <v>5945</v>
      </c>
      <c r="D321" s="28" t="s">
        <v>3518</v>
      </c>
      <c r="E321" s="16" t="s">
        <v>3522</v>
      </c>
      <c r="F321" s="87">
        <v>5998607370310</v>
      </c>
      <c r="G321" s="17" t="s">
        <v>5967</v>
      </c>
      <c r="H321" s="76">
        <v>201</v>
      </c>
      <c r="I321" s="18">
        <f t="shared" si="20"/>
        <v>8.204081632653061</v>
      </c>
      <c r="J321" s="46">
        <f>'Skupinové slevy'!$C$34</f>
        <v>0</v>
      </c>
      <c r="K321" s="46">
        <f t="shared" si="21"/>
        <v>0</v>
      </c>
      <c r="L321" s="46">
        <f t="shared" si="22"/>
        <v>0</v>
      </c>
      <c r="M321" s="19">
        <f t="shared" si="23"/>
        <v>201</v>
      </c>
      <c r="N321" s="19">
        <f t="shared" si="24"/>
        <v>8.204081632653061</v>
      </c>
    </row>
    <row r="322" spans="1:14" ht="15" customHeight="1">
      <c r="A322" s="15">
        <v>316</v>
      </c>
      <c r="B322" s="32">
        <v>1</v>
      </c>
      <c r="C322" s="83" t="s">
        <v>5945</v>
      </c>
      <c r="D322" s="28" t="s">
        <v>3519</v>
      </c>
      <c r="E322" s="16" t="s">
        <v>3523</v>
      </c>
      <c r="F322" s="87">
        <v>5998607370303</v>
      </c>
      <c r="G322" s="17" t="s">
        <v>5967</v>
      </c>
      <c r="H322" s="76">
        <v>293</v>
      </c>
      <c r="I322" s="18">
        <f t="shared" si="20"/>
        <v>11.959183673469388</v>
      </c>
      <c r="J322" s="46">
        <f>'Skupinové slevy'!$C$34</f>
        <v>0</v>
      </c>
      <c r="K322" s="46">
        <f t="shared" si="21"/>
        <v>0</v>
      </c>
      <c r="L322" s="46">
        <f t="shared" si="22"/>
        <v>0</v>
      </c>
      <c r="M322" s="19">
        <f t="shared" si="23"/>
        <v>293</v>
      </c>
      <c r="N322" s="19">
        <f t="shared" si="24"/>
        <v>11.959183673469388</v>
      </c>
    </row>
    <row r="323" spans="1:14" ht="15" customHeight="1">
      <c r="A323" s="15">
        <v>317</v>
      </c>
      <c r="B323" s="32">
        <v>1</v>
      </c>
      <c r="C323" s="83" t="s">
        <v>5945</v>
      </c>
      <c r="D323" s="28" t="s">
        <v>3520</v>
      </c>
      <c r="E323" s="16" t="s">
        <v>3524</v>
      </c>
      <c r="F323" s="87">
        <v>5998607371218</v>
      </c>
      <c r="G323" s="17" t="s">
        <v>5967</v>
      </c>
      <c r="H323" s="76">
        <v>293</v>
      </c>
      <c r="I323" s="18">
        <f t="shared" si="20"/>
        <v>11.959183673469388</v>
      </c>
      <c r="J323" s="46">
        <f>'Skupinové slevy'!$C$34</f>
        <v>0</v>
      </c>
      <c r="K323" s="46">
        <f t="shared" si="21"/>
        <v>0</v>
      </c>
      <c r="L323" s="46">
        <f t="shared" si="22"/>
        <v>0</v>
      </c>
      <c r="M323" s="19">
        <f t="shared" si="23"/>
        <v>293</v>
      </c>
      <c r="N323" s="19">
        <f t="shared" si="24"/>
        <v>11.959183673469388</v>
      </c>
    </row>
    <row r="324" spans="1:14" ht="15" customHeight="1">
      <c r="A324" s="15">
        <v>318</v>
      </c>
      <c r="B324" s="32">
        <v>1</v>
      </c>
      <c r="C324" s="83" t="s">
        <v>5945</v>
      </c>
      <c r="D324" s="28" t="s">
        <v>3521</v>
      </c>
      <c r="E324" s="16" t="s">
        <v>5969</v>
      </c>
      <c r="F324" s="87">
        <v>8592223430587</v>
      </c>
      <c r="G324" s="17">
        <v>260</v>
      </c>
      <c r="H324" s="76">
        <v>12</v>
      </c>
      <c r="I324" s="18">
        <f t="shared" si="20"/>
        <v>0.48979591836734693</v>
      </c>
      <c r="J324" s="46">
        <f>'Skupinové slevy'!$C$34</f>
        <v>0</v>
      </c>
      <c r="K324" s="46">
        <f t="shared" si="21"/>
        <v>0</v>
      </c>
      <c r="L324" s="46">
        <f t="shared" si="22"/>
        <v>0</v>
      </c>
      <c r="M324" s="19">
        <f t="shared" si="23"/>
        <v>12</v>
      </c>
      <c r="N324" s="19">
        <f t="shared" si="24"/>
        <v>0.48979591836734693</v>
      </c>
    </row>
    <row r="325" spans="1:14" ht="15" customHeight="1">
      <c r="A325" s="15">
        <v>319</v>
      </c>
      <c r="B325" s="32">
        <v>1</v>
      </c>
      <c r="C325" s="83" t="s">
        <v>5945</v>
      </c>
      <c r="D325" s="28" t="s">
        <v>5970</v>
      </c>
      <c r="E325" s="16" t="s">
        <v>5971</v>
      </c>
      <c r="F325" s="87">
        <v>5998607373113</v>
      </c>
      <c r="G325" s="17" t="s">
        <v>5967</v>
      </c>
      <c r="H325" s="76">
        <v>105</v>
      </c>
      <c r="I325" s="18">
        <f t="shared" si="20"/>
        <v>4.2857142857142856</v>
      </c>
      <c r="J325" s="46">
        <f>'Skupinové slevy'!$C$34</f>
        <v>0</v>
      </c>
      <c r="K325" s="46">
        <f t="shared" si="21"/>
        <v>0</v>
      </c>
      <c r="L325" s="46">
        <f t="shared" si="22"/>
        <v>0</v>
      </c>
      <c r="M325" s="19">
        <f t="shared" si="23"/>
        <v>105</v>
      </c>
      <c r="N325" s="19">
        <f t="shared" si="24"/>
        <v>4.2857142857142856</v>
      </c>
    </row>
    <row r="326" spans="1:14" ht="15" customHeight="1">
      <c r="A326" s="15">
        <v>320</v>
      </c>
      <c r="B326" s="32">
        <v>1</v>
      </c>
      <c r="C326" s="80"/>
      <c r="D326" s="28" t="s">
        <v>107</v>
      </c>
      <c r="E326" s="16" t="s">
        <v>108</v>
      </c>
      <c r="F326" s="87">
        <v>5998607370327</v>
      </c>
      <c r="G326" s="17">
        <v>998</v>
      </c>
      <c r="H326" s="76">
        <v>121.1</v>
      </c>
      <c r="I326" s="18">
        <f t="shared" si="20"/>
        <v>4.9428571428571431</v>
      </c>
      <c r="J326" s="46">
        <f>'Skupinové slevy'!$C$63</f>
        <v>0</v>
      </c>
      <c r="K326" s="46">
        <f t="shared" si="21"/>
        <v>0</v>
      </c>
      <c r="L326" s="46">
        <f t="shared" si="22"/>
        <v>0</v>
      </c>
      <c r="M326" s="19">
        <f t="shared" si="23"/>
        <v>121.1</v>
      </c>
      <c r="N326" s="19">
        <f t="shared" si="24"/>
        <v>4.9428571428571431</v>
      </c>
    </row>
    <row r="327" spans="1:14" ht="15" customHeight="1">
      <c r="A327" s="15">
        <v>321</v>
      </c>
      <c r="B327" s="32">
        <v>1</v>
      </c>
      <c r="C327" s="80"/>
      <c r="D327" s="28" t="s">
        <v>2331</v>
      </c>
      <c r="E327" s="16" t="s">
        <v>2332</v>
      </c>
      <c r="F327" s="87">
        <v>8592223346673</v>
      </c>
      <c r="G327" s="17">
        <v>260</v>
      </c>
      <c r="H327" s="76">
        <v>465</v>
      </c>
      <c r="I327" s="18">
        <f t="shared" ref="I327:I390" si="25">H327/$I$5</f>
        <v>18.979591836734695</v>
      </c>
      <c r="J327" s="46">
        <f>'Skupinové slevy'!$C$34</f>
        <v>0</v>
      </c>
      <c r="K327" s="46">
        <f t="shared" ref="K327:K390" si="26">IF($K$4="X",0.04,0)</f>
        <v>0</v>
      </c>
      <c r="L327" s="46">
        <f t="shared" ref="L327:L390" si="27">IF($L$4="X",0.02,0)</f>
        <v>0</v>
      </c>
      <c r="M327" s="19">
        <f t="shared" ref="M327:M345" si="28">H327*(1-$J327)*(1-$K327)*(1-$L327)</f>
        <v>465</v>
      </c>
      <c r="N327" s="19">
        <f t="shared" ref="N327:N345" si="29">I327*(1-$J327)*(1-$K327)*(1-$L327)</f>
        <v>18.979591836734695</v>
      </c>
    </row>
    <row r="328" spans="1:14" ht="15" customHeight="1">
      <c r="A328" s="15">
        <v>322</v>
      </c>
      <c r="B328" s="32">
        <v>1</v>
      </c>
      <c r="C328" s="80"/>
      <c r="D328" s="28" t="s">
        <v>2329</v>
      </c>
      <c r="E328" s="16" t="s">
        <v>2330</v>
      </c>
      <c r="F328" s="87">
        <v>8592223346666</v>
      </c>
      <c r="G328" s="17">
        <v>260</v>
      </c>
      <c r="H328" s="76">
        <v>432</v>
      </c>
      <c r="I328" s="18">
        <f t="shared" si="25"/>
        <v>17.632653061224488</v>
      </c>
      <c r="J328" s="46">
        <f>'Skupinové slevy'!$C$34</f>
        <v>0</v>
      </c>
      <c r="K328" s="46">
        <f t="shared" si="26"/>
        <v>0</v>
      </c>
      <c r="L328" s="46">
        <f t="shared" si="27"/>
        <v>0</v>
      </c>
      <c r="M328" s="19">
        <f t="shared" si="28"/>
        <v>432</v>
      </c>
      <c r="N328" s="19">
        <f t="shared" si="29"/>
        <v>17.632653061224488</v>
      </c>
    </row>
    <row r="329" spans="1:14" ht="15" customHeight="1">
      <c r="A329" s="15">
        <v>323</v>
      </c>
      <c r="B329" s="32">
        <v>1</v>
      </c>
      <c r="C329" s="80"/>
      <c r="D329" s="28" t="s">
        <v>109</v>
      </c>
      <c r="E329" s="16" t="s">
        <v>5437</v>
      </c>
      <c r="F329" s="87">
        <v>8592223346659</v>
      </c>
      <c r="G329" s="17">
        <v>260</v>
      </c>
      <c r="H329" s="76">
        <v>325</v>
      </c>
      <c r="I329" s="18">
        <f t="shared" si="25"/>
        <v>13.26530612244898</v>
      </c>
      <c r="J329" s="46">
        <f>'Skupinové slevy'!$C$34</f>
        <v>0</v>
      </c>
      <c r="K329" s="46">
        <f t="shared" si="26"/>
        <v>0</v>
      </c>
      <c r="L329" s="46">
        <f t="shared" si="27"/>
        <v>0</v>
      </c>
      <c r="M329" s="19">
        <f t="shared" si="28"/>
        <v>325</v>
      </c>
      <c r="N329" s="19">
        <f t="shared" si="29"/>
        <v>13.26530612244898</v>
      </c>
    </row>
    <row r="330" spans="1:14" ht="15" customHeight="1">
      <c r="A330" s="15">
        <v>324</v>
      </c>
      <c r="B330" s="32">
        <v>1</v>
      </c>
      <c r="C330" s="80"/>
      <c r="D330" s="28" t="s">
        <v>5391</v>
      </c>
      <c r="E330" s="16" t="s">
        <v>1794</v>
      </c>
      <c r="F330" s="87">
        <v>8592223425187</v>
      </c>
      <c r="G330" s="17">
        <v>270</v>
      </c>
      <c r="H330" s="76">
        <v>720</v>
      </c>
      <c r="I330" s="18">
        <f t="shared" si="25"/>
        <v>29.387755102040817</v>
      </c>
      <c r="J330" s="46">
        <f>'Skupinové slevy'!$C$36</f>
        <v>0</v>
      </c>
      <c r="K330" s="46">
        <f t="shared" si="26"/>
        <v>0</v>
      </c>
      <c r="L330" s="46">
        <f t="shared" si="27"/>
        <v>0</v>
      </c>
      <c r="M330" s="19">
        <f t="shared" si="28"/>
        <v>720</v>
      </c>
      <c r="N330" s="19">
        <f t="shared" si="29"/>
        <v>29.387755102040817</v>
      </c>
    </row>
    <row r="331" spans="1:14" ht="15" customHeight="1">
      <c r="A331" s="15">
        <v>325</v>
      </c>
      <c r="B331" s="32">
        <v>1</v>
      </c>
      <c r="C331" s="80"/>
      <c r="D331" s="28" t="s">
        <v>5392</v>
      </c>
      <c r="E331" s="16" t="s">
        <v>4046</v>
      </c>
      <c r="F331" s="87">
        <v>8592223425194</v>
      </c>
      <c r="G331" s="17">
        <v>270</v>
      </c>
      <c r="H331" s="76">
        <v>1005</v>
      </c>
      <c r="I331" s="18">
        <f t="shared" si="25"/>
        <v>41.020408163265309</v>
      </c>
      <c r="J331" s="46">
        <f>'Skupinové slevy'!$C$36</f>
        <v>0</v>
      </c>
      <c r="K331" s="46">
        <f t="shared" si="26"/>
        <v>0</v>
      </c>
      <c r="L331" s="46">
        <f t="shared" si="27"/>
        <v>0</v>
      </c>
      <c r="M331" s="19">
        <f t="shared" si="28"/>
        <v>1005</v>
      </c>
      <c r="N331" s="19">
        <f t="shared" si="29"/>
        <v>41.020408163265309</v>
      </c>
    </row>
    <row r="332" spans="1:14" ht="15" customHeight="1">
      <c r="A332" s="15">
        <v>326</v>
      </c>
      <c r="B332" s="32">
        <v>1</v>
      </c>
      <c r="C332" s="80"/>
      <c r="D332" s="28" t="s">
        <v>5393</v>
      </c>
      <c r="E332" s="16" t="s">
        <v>5484</v>
      </c>
      <c r="F332" s="87">
        <v>8592223425590</v>
      </c>
      <c r="G332" s="17">
        <v>270</v>
      </c>
      <c r="H332" s="76">
        <v>794</v>
      </c>
      <c r="I332" s="18">
        <f t="shared" si="25"/>
        <v>32.408163265306122</v>
      </c>
      <c r="J332" s="46">
        <f>'Skupinové slevy'!$C$36</f>
        <v>0</v>
      </c>
      <c r="K332" s="46">
        <f t="shared" si="26"/>
        <v>0</v>
      </c>
      <c r="L332" s="46">
        <f t="shared" si="27"/>
        <v>0</v>
      </c>
      <c r="M332" s="19">
        <f t="shared" si="28"/>
        <v>794</v>
      </c>
      <c r="N332" s="19">
        <f t="shared" si="29"/>
        <v>32.408163265306122</v>
      </c>
    </row>
    <row r="333" spans="1:14" ht="15" customHeight="1">
      <c r="A333" s="15">
        <v>327</v>
      </c>
      <c r="B333" s="32">
        <v>1</v>
      </c>
      <c r="C333" s="80"/>
      <c r="D333" s="28" t="s">
        <v>5394</v>
      </c>
      <c r="E333" s="16" t="s">
        <v>586</v>
      </c>
      <c r="F333" s="87">
        <v>8592223425606</v>
      </c>
      <c r="G333" s="17">
        <v>270</v>
      </c>
      <c r="H333" s="76">
        <v>1085</v>
      </c>
      <c r="I333" s="18">
        <f t="shared" si="25"/>
        <v>44.285714285714285</v>
      </c>
      <c r="J333" s="46">
        <f>'Skupinové slevy'!$C$36</f>
        <v>0</v>
      </c>
      <c r="K333" s="46">
        <f t="shared" si="26"/>
        <v>0</v>
      </c>
      <c r="L333" s="46">
        <f t="shared" si="27"/>
        <v>0</v>
      </c>
      <c r="M333" s="19">
        <f t="shared" si="28"/>
        <v>1085</v>
      </c>
      <c r="N333" s="19">
        <f t="shared" si="29"/>
        <v>44.285714285714285</v>
      </c>
    </row>
    <row r="334" spans="1:14" ht="15" customHeight="1">
      <c r="A334" s="15">
        <v>328</v>
      </c>
      <c r="B334" s="32">
        <v>1</v>
      </c>
      <c r="C334" s="80"/>
      <c r="D334" s="28" t="s">
        <v>2519</v>
      </c>
      <c r="E334" s="16" t="s">
        <v>842</v>
      </c>
      <c r="F334" s="87">
        <v>8592223423831</v>
      </c>
      <c r="G334" s="17">
        <v>270</v>
      </c>
      <c r="H334" s="76">
        <v>2170</v>
      </c>
      <c r="I334" s="18">
        <f t="shared" si="25"/>
        <v>88.571428571428569</v>
      </c>
      <c r="J334" s="46">
        <f>'Skupinové slevy'!$C$36</f>
        <v>0</v>
      </c>
      <c r="K334" s="46">
        <f t="shared" si="26"/>
        <v>0</v>
      </c>
      <c r="L334" s="46">
        <f t="shared" si="27"/>
        <v>0</v>
      </c>
      <c r="M334" s="75">
        <f t="shared" si="28"/>
        <v>2170</v>
      </c>
      <c r="N334" s="19">
        <f t="shared" si="29"/>
        <v>88.571428571428569</v>
      </c>
    </row>
    <row r="335" spans="1:14" ht="15" customHeight="1">
      <c r="A335" s="15">
        <v>329</v>
      </c>
      <c r="B335" s="32">
        <v>1</v>
      </c>
      <c r="C335" s="80"/>
      <c r="D335" s="28" t="s">
        <v>6963</v>
      </c>
      <c r="E335" s="16" t="s">
        <v>6964</v>
      </c>
      <c r="F335" s="87">
        <v>8592223423848</v>
      </c>
      <c r="G335" s="17">
        <v>270</v>
      </c>
      <c r="H335" s="76">
        <v>3525</v>
      </c>
      <c r="I335" s="18">
        <f t="shared" si="25"/>
        <v>143.87755102040816</v>
      </c>
      <c r="J335" s="46">
        <f>'Skupinové slevy'!$C$36</f>
        <v>0</v>
      </c>
      <c r="K335" s="46">
        <f t="shared" si="26"/>
        <v>0</v>
      </c>
      <c r="L335" s="46">
        <f t="shared" si="27"/>
        <v>0</v>
      </c>
      <c r="M335" s="19">
        <f t="shared" si="28"/>
        <v>3525</v>
      </c>
      <c r="N335" s="19">
        <f t="shared" si="29"/>
        <v>143.87755102040816</v>
      </c>
    </row>
    <row r="336" spans="1:14" ht="15" customHeight="1">
      <c r="A336" s="15">
        <v>330</v>
      </c>
      <c r="B336" s="32">
        <v>1</v>
      </c>
      <c r="C336" s="80"/>
      <c r="D336" s="28" t="s">
        <v>843</v>
      </c>
      <c r="E336" s="16" t="s">
        <v>844</v>
      </c>
      <c r="F336" s="87">
        <v>8592223423855</v>
      </c>
      <c r="G336" s="17">
        <v>270</v>
      </c>
      <c r="H336" s="76">
        <v>3880</v>
      </c>
      <c r="I336" s="18">
        <f t="shared" si="25"/>
        <v>158.36734693877551</v>
      </c>
      <c r="J336" s="46">
        <f>'Skupinové slevy'!$C$36</f>
        <v>0</v>
      </c>
      <c r="K336" s="46">
        <f t="shared" si="26"/>
        <v>0</v>
      </c>
      <c r="L336" s="46">
        <f t="shared" si="27"/>
        <v>0</v>
      </c>
      <c r="M336" s="19">
        <f t="shared" si="28"/>
        <v>3880</v>
      </c>
      <c r="N336" s="19">
        <f t="shared" si="29"/>
        <v>158.36734693877551</v>
      </c>
    </row>
    <row r="337" spans="1:14" ht="15" customHeight="1">
      <c r="A337" s="15">
        <v>331</v>
      </c>
      <c r="B337" s="32">
        <v>1</v>
      </c>
      <c r="C337" s="80"/>
      <c r="D337" s="28" t="s">
        <v>1260</v>
      </c>
      <c r="E337" s="16" t="s">
        <v>1261</v>
      </c>
      <c r="F337" s="87">
        <v>8592223423862</v>
      </c>
      <c r="G337" s="17">
        <v>270</v>
      </c>
      <c r="H337" s="76">
        <v>8427</v>
      </c>
      <c r="I337" s="18">
        <f t="shared" si="25"/>
        <v>343.9591836734694</v>
      </c>
      <c r="J337" s="46">
        <f>'Skupinové slevy'!$C$36</f>
        <v>0</v>
      </c>
      <c r="K337" s="46">
        <f t="shared" si="26"/>
        <v>0</v>
      </c>
      <c r="L337" s="46">
        <f t="shared" si="27"/>
        <v>0</v>
      </c>
      <c r="M337" s="19">
        <f t="shared" si="28"/>
        <v>8427</v>
      </c>
      <c r="N337" s="19">
        <f t="shared" si="29"/>
        <v>343.9591836734694</v>
      </c>
    </row>
    <row r="338" spans="1:14" ht="15" customHeight="1">
      <c r="A338" s="15">
        <v>332</v>
      </c>
      <c r="B338" s="32">
        <v>1</v>
      </c>
      <c r="C338" s="80"/>
      <c r="D338" s="28" t="s">
        <v>2517</v>
      </c>
      <c r="E338" s="16" t="s">
        <v>2518</v>
      </c>
      <c r="F338" s="87">
        <v>8592223423879</v>
      </c>
      <c r="G338" s="17">
        <v>270</v>
      </c>
      <c r="H338" s="76">
        <v>8952</v>
      </c>
      <c r="I338" s="18">
        <f t="shared" si="25"/>
        <v>365.38775510204084</v>
      </c>
      <c r="J338" s="46">
        <f>'Skupinové slevy'!$C$36</f>
        <v>0</v>
      </c>
      <c r="K338" s="46">
        <f t="shared" si="26"/>
        <v>0</v>
      </c>
      <c r="L338" s="46">
        <f t="shared" si="27"/>
        <v>0</v>
      </c>
      <c r="M338" s="19">
        <f t="shared" si="28"/>
        <v>8952</v>
      </c>
      <c r="N338" s="19">
        <f t="shared" si="29"/>
        <v>365.38775510204084</v>
      </c>
    </row>
    <row r="339" spans="1:14" ht="15" customHeight="1">
      <c r="A339" s="15">
        <v>333</v>
      </c>
      <c r="B339" s="32">
        <v>1</v>
      </c>
      <c r="C339" s="80"/>
      <c r="D339" s="28" t="s">
        <v>2806</v>
      </c>
      <c r="E339" s="16" t="s">
        <v>7113</v>
      </c>
      <c r="F339" s="87">
        <v>8592223423886</v>
      </c>
      <c r="G339" s="17">
        <v>270</v>
      </c>
      <c r="H339" s="76">
        <v>3095</v>
      </c>
      <c r="I339" s="18">
        <f t="shared" si="25"/>
        <v>126.32653061224489</v>
      </c>
      <c r="J339" s="46">
        <f>'Skupinové slevy'!$C$36</f>
        <v>0</v>
      </c>
      <c r="K339" s="46">
        <f t="shared" si="26"/>
        <v>0</v>
      </c>
      <c r="L339" s="46">
        <f t="shared" si="27"/>
        <v>0</v>
      </c>
      <c r="M339" s="19">
        <f t="shared" si="28"/>
        <v>3095</v>
      </c>
      <c r="N339" s="19">
        <f t="shared" si="29"/>
        <v>126.32653061224489</v>
      </c>
    </row>
    <row r="340" spans="1:14" ht="15" customHeight="1">
      <c r="A340" s="15">
        <v>334</v>
      </c>
      <c r="B340" s="32">
        <v>1</v>
      </c>
      <c r="C340" s="80"/>
      <c r="D340" s="28" t="s">
        <v>1262</v>
      </c>
      <c r="E340" s="16" t="s">
        <v>331</v>
      </c>
      <c r="F340" s="87">
        <v>8592223423893</v>
      </c>
      <c r="G340" s="17">
        <v>270</v>
      </c>
      <c r="H340" s="76">
        <v>4939</v>
      </c>
      <c r="I340" s="18">
        <f t="shared" si="25"/>
        <v>201.59183673469389</v>
      </c>
      <c r="J340" s="46">
        <f>'Skupinové slevy'!$C$36</f>
        <v>0</v>
      </c>
      <c r="K340" s="46">
        <f t="shared" si="26"/>
        <v>0</v>
      </c>
      <c r="L340" s="46">
        <f t="shared" si="27"/>
        <v>0</v>
      </c>
      <c r="M340" s="19">
        <f t="shared" si="28"/>
        <v>4939</v>
      </c>
      <c r="N340" s="19">
        <f t="shared" si="29"/>
        <v>201.59183673469389</v>
      </c>
    </row>
    <row r="341" spans="1:14" ht="15" customHeight="1">
      <c r="A341" s="15">
        <v>335</v>
      </c>
      <c r="B341" s="32">
        <v>1</v>
      </c>
      <c r="C341" s="80"/>
      <c r="D341" s="28" t="s">
        <v>5715</v>
      </c>
      <c r="E341" s="16" t="s">
        <v>5717</v>
      </c>
      <c r="F341" s="87">
        <v>8592223423909</v>
      </c>
      <c r="G341" s="17">
        <v>270</v>
      </c>
      <c r="H341" s="76">
        <v>5187</v>
      </c>
      <c r="I341" s="18">
        <f t="shared" si="25"/>
        <v>211.71428571428572</v>
      </c>
      <c r="J341" s="46">
        <f>'Skupinové slevy'!$C$36</f>
        <v>0</v>
      </c>
      <c r="K341" s="46">
        <f t="shared" si="26"/>
        <v>0</v>
      </c>
      <c r="L341" s="46">
        <f t="shared" si="27"/>
        <v>0</v>
      </c>
      <c r="M341" s="19">
        <f t="shared" si="28"/>
        <v>5187</v>
      </c>
      <c r="N341" s="19">
        <f t="shared" si="29"/>
        <v>211.71428571428572</v>
      </c>
    </row>
    <row r="342" spans="1:14" ht="15" customHeight="1">
      <c r="A342" s="15">
        <v>336</v>
      </c>
      <c r="B342" s="32">
        <v>1</v>
      </c>
      <c r="C342" s="80"/>
      <c r="D342" s="28" t="s">
        <v>5716</v>
      </c>
      <c r="E342" s="16" t="s">
        <v>5718</v>
      </c>
      <c r="F342" s="87">
        <v>8592223423916</v>
      </c>
      <c r="G342" s="17">
        <v>270</v>
      </c>
      <c r="H342" s="76">
        <v>11254</v>
      </c>
      <c r="I342" s="18">
        <f t="shared" si="25"/>
        <v>459.34693877551018</v>
      </c>
      <c r="J342" s="46">
        <f>'Skupinové slevy'!$C$36</f>
        <v>0</v>
      </c>
      <c r="K342" s="46">
        <f t="shared" si="26"/>
        <v>0</v>
      </c>
      <c r="L342" s="46">
        <f t="shared" si="27"/>
        <v>0</v>
      </c>
      <c r="M342" s="19">
        <f t="shared" si="28"/>
        <v>11254</v>
      </c>
      <c r="N342" s="19">
        <f t="shared" si="29"/>
        <v>459.34693877551018</v>
      </c>
    </row>
    <row r="343" spans="1:14" ht="15" customHeight="1">
      <c r="A343" s="15">
        <v>337</v>
      </c>
      <c r="B343" s="32">
        <v>1</v>
      </c>
      <c r="C343" s="80"/>
      <c r="D343" s="28" t="s">
        <v>2705</v>
      </c>
      <c r="E343" s="16" t="s">
        <v>2805</v>
      </c>
      <c r="F343" s="87">
        <v>8592223423923</v>
      </c>
      <c r="G343" s="17">
        <v>270</v>
      </c>
      <c r="H343" s="76">
        <v>11962</v>
      </c>
      <c r="I343" s="18">
        <f t="shared" si="25"/>
        <v>488.24489795918367</v>
      </c>
      <c r="J343" s="46">
        <f>'Skupinové slevy'!$C$36</f>
        <v>0</v>
      </c>
      <c r="K343" s="46">
        <f t="shared" si="26"/>
        <v>0</v>
      </c>
      <c r="L343" s="46">
        <f t="shared" si="27"/>
        <v>0</v>
      </c>
      <c r="M343" s="19">
        <f t="shared" si="28"/>
        <v>11962</v>
      </c>
      <c r="N343" s="19">
        <f t="shared" si="29"/>
        <v>488.24489795918367</v>
      </c>
    </row>
    <row r="344" spans="1:14" ht="22.5">
      <c r="A344" s="15">
        <v>338</v>
      </c>
      <c r="B344" s="32">
        <v>1</v>
      </c>
      <c r="C344" s="83" t="s">
        <v>5945</v>
      </c>
      <c r="D344" s="28" t="s">
        <v>3094</v>
      </c>
      <c r="E344" s="84" t="s">
        <v>3095</v>
      </c>
      <c r="F344" s="87"/>
      <c r="G344" s="17">
        <v>270</v>
      </c>
      <c r="H344" s="76">
        <v>1298</v>
      </c>
      <c r="I344" s="18">
        <f t="shared" si="25"/>
        <v>52.979591836734691</v>
      </c>
      <c r="J344" s="46">
        <f>'Skupinové slevy'!$C$36</f>
        <v>0</v>
      </c>
      <c r="K344" s="46">
        <f t="shared" si="26"/>
        <v>0</v>
      </c>
      <c r="L344" s="46">
        <f t="shared" si="27"/>
        <v>0</v>
      </c>
      <c r="M344" s="19">
        <f t="shared" si="28"/>
        <v>1298</v>
      </c>
      <c r="N344" s="19">
        <f t="shared" si="29"/>
        <v>52.979591836734691</v>
      </c>
    </row>
    <row r="345" spans="1:14" ht="15" customHeight="1">
      <c r="A345" s="15">
        <v>339</v>
      </c>
      <c r="B345" s="32">
        <v>1</v>
      </c>
      <c r="C345" s="83" t="s">
        <v>5945</v>
      </c>
      <c r="D345" s="28" t="s">
        <v>3096</v>
      </c>
      <c r="E345" s="16" t="s">
        <v>3097</v>
      </c>
      <c r="F345" s="87"/>
      <c r="G345" s="17">
        <v>270</v>
      </c>
      <c r="H345" s="76">
        <v>2405</v>
      </c>
      <c r="I345" s="18">
        <f t="shared" si="25"/>
        <v>98.163265306122454</v>
      </c>
      <c r="J345" s="46">
        <f>'Skupinové slevy'!$C$36</f>
        <v>0</v>
      </c>
      <c r="K345" s="46">
        <f t="shared" si="26"/>
        <v>0</v>
      </c>
      <c r="L345" s="46">
        <f t="shared" si="27"/>
        <v>0</v>
      </c>
      <c r="M345" s="19">
        <f t="shared" si="28"/>
        <v>2405</v>
      </c>
      <c r="N345" s="19">
        <f t="shared" si="29"/>
        <v>98.163265306122454</v>
      </c>
    </row>
    <row r="346" spans="1:14" ht="22.5">
      <c r="A346" s="15">
        <v>340</v>
      </c>
      <c r="B346" s="32">
        <v>1</v>
      </c>
      <c r="C346" s="83" t="s">
        <v>5945</v>
      </c>
      <c r="D346" s="28" t="s">
        <v>3098</v>
      </c>
      <c r="E346" s="84" t="s">
        <v>3099</v>
      </c>
      <c r="F346" s="87"/>
      <c r="H346" s="76">
        <v>3920</v>
      </c>
      <c r="I346" s="18">
        <f t="shared" si="25"/>
        <v>160</v>
      </c>
      <c r="J346" s="85" t="s">
        <v>5441</v>
      </c>
      <c r="K346" s="46">
        <f t="shared" si="26"/>
        <v>0</v>
      </c>
      <c r="L346" s="46">
        <f t="shared" si="27"/>
        <v>0</v>
      </c>
      <c r="M346" s="19">
        <f>H346*(1-$K346)*(1-$L346)</f>
        <v>3920</v>
      </c>
      <c r="N346" s="19">
        <f>I346*(1-$K346)*(1-$L346)</f>
        <v>160</v>
      </c>
    </row>
    <row r="347" spans="1:14" ht="22.5">
      <c r="A347" s="15">
        <v>341</v>
      </c>
      <c r="B347" s="32">
        <v>1</v>
      </c>
      <c r="C347" s="83" t="s">
        <v>5945</v>
      </c>
      <c r="D347" s="28" t="s">
        <v>5973</v>
      </c>
      <c r="E347" s="84" t="s">
        <v>5974</v>
      </c>
      <c r="F347" s="87"/>
      <c r="H347" s="76">
        <v>1785</v>
      </c>
      <c r="I347" s="18">
        <f t="shared" si="25"/>
        <v>72.857142857142861</v>
      </c>
      <c r="J347" s="85" t="s">
        <v>5441</v>
      </c>
      <c r="K347" s="46">
        <f t="shared" si="26"/>
        <v>0</v>
      </c>
      <c r="L347" s="46">
        <f t="shared" si="27"/>
        <v>0</v>
      </c>
      <c r="M347" s="19">
        <f>H347*(1-$K347)*(1-$L347)</f>
        <v>1785</v>
      </c>
      <c r="N347" s="19">
        <f>I347*(1-$K347)*(1-$L347)</f>
        <v>72.857142857142861</v>
      </c>
    </row>
    <row r="348" spans="1:14" ht="15" customHeight="1">
      <c r="A348" s="15">
        <v>342</v>
      </c>
      <c r="B348" s="32">
        <v>1</v>
      </c>
      <c r="C348" s="80"/>
      <c r="D348" s="28" t="s">
        <v>2454</v>
      </c>
      <c r="E348" s="16" t="s">
        <v>2455</v>
      </c>
      <c r="F348" s="87">
        <v>8592223058576</v>
      </c>
      <c r="G348" s="17">
        <v>270</v>
      </c>
      <c r="H348" s="76">
        <v>177</v>
      </c>
      <c r="I348" s="18">
        <f t="shared" si="25"/>
        <v>7.2244897959183669</v>
      </c>
      <c r="J348" s="46">
        <f>'Skupinové slevy'!$C$36</f>
        <v>0</v>
      </c>
      <c r="K348" s="46">
        <f t="shared" si="26"/>
        <v>0</v>
      </c>
      <c r="L348" s="46">
        <f t="shared" si="27"/>
        <v>0</v>
      </c>
      <c r="M348" s="19">
        <f t="shared" ref="M348:M411" si="30">H348*(1-$J348)*(1-$K348)*(1-$L348)</f>
        <v>177</v>
      </c>
      <c r="N348" s="19">
        <f t="shared" ref="N348:N411" si="31">I348*(1-$J348)*(1-$K348)*(1-$L348)</f>
        <v>7.2244897959183669</v>
      </c>
    </row>
    <row r="349" spans="1:14" ht="15" customHeight="1">
      <c r="A349" s="15">
        <v>343</v>
      </c>
      <c r="B349" s="32">
        <v>1</v>
      </c>
      <c r="C349" s="80"/>
      <c r="D349" s="28" t="s">
        <v>2458</v>
      </c>
      <c r="E349" s="16" t="s">
        <v>2459</v>
      </c>
      <c r="F349" s="87">
        <v>8592223063518</v>
      </c>
      <c r="G349" s="17">
        <v>270</v>
      </c>
      <c r="H349" s="76">
        <v>279</v>
      </c>
      <c r="I349" s="18">
        <f t="shared" si="25"/>
        <v>11.387755102040817</v>
      </c>
      <c r="J349" s="46">
        <f>'Skupinové slevy'!$C$36</f>
        <v>0</v>
      </c>
      <c r="K349" s="46">
        <f t="shared" si="26"/>
        <v>0</v>
      </c>
      <c r="L349" s="46">
        <f t="shared" si="27"/>
        <v>0</v>
      </c>
      <c r="M349" s="19">
        <f t="shared" si="30"/>
        <v>279</v>
      </c>
      <c r="N349" s="19">
        <f t="shared" si="31"/>
        <v>11.387755102040817</v>
      </c>
    </row>
    <row r="350" spans="1:14" ht="15" customHeight="1">
      <c r="A350" s="15">
        <v>344</v>
      </c>
      <c r="B350" s="32">
        <v>1</v>
      </c>
      <c r="C350" s="80"/>
      <c r="D350" s="28" t="s">
        <v>587</v>
      </c>
      <c r="E350" s="16" t="s">
        <v>583</v>
      </c>
      <c r="F350" s="87">
        <v>8592223181243</v>
      </c>
      <c r="G350" s="17">
        <v>270</v>
      </c>
      <c r="H350" s="76">
        <v>600</v>
      </c>
      <c r="I350" s="18">
        <f t="shared" si="25"/>
        <v>24.489795918367346</v>
      </c>
      <c r="J350" s="46">
        <f>'Skupinové slevy'!$C$36</f>
        <v>0</v>
      </c>
      <c r="K350" s="46">
        <f t="shared" si="26"/>
        <v>0</v>
      </c>
      <c r="L350" s="46">
        <f t="shared" si="27"/>
        <v>0</v>
      </c>
      <c r="M350" s="19">
        <f t="shared" si="30"/>
        <v>600</v>
      </c>
      <c r="N350" s="19">
        <f t="shared" si="31"/>
        <v>24.489795918367346</v>
      </c>
    </row>
    <row r="351" spans="1:14" ht="15" customHeight="1">
      <c r="A351" s="15">
        <v>345</v>
      </c>
      <c r="B351" s="32">
        <v>1</v>
      </c>
      <c r="C351" s="80"/>
      <c r="D351" s="28" t="s">
        <v>1804</v>
      </c>
      <c r="E351" s="16" t="s">
        <v>6439</v>
      </c>
      <c r="F351" s="87">
        <v>8592223181236</v>
      </c>
      <c r="G351" s="17">
        <v>270</v>
      </c>
      <c r="H351" s="76">
        <v>846</v>
      </c>
      <c r="I351" s="18">
        <f t="shared" si="25"/>
        <v>34.530612244897959</v>
      </c>
      <c r="J351" s="46">
        <f>'Skupinové slevy'!$C$36</f>
        <v>0</v>
      </c>
      <c r="K351" s="46">
        <f t="shared" si="26"/>
        <v>0</v>
      </c>
      <c r="L351" s="46">
        <f t="shared" si="27"/>
        <v>0</v>
      </c>
      <c r="M351" s="19">
        <f t="shared" si="30"/>
        <v>846</v>
      </c>
      <c r="N351" s="19">
        <f t="shared" si="31"/>
        <v>34.530612244897959</v>
      </c>
    </row>
    <row r="352" spans="1:14" ht="15" customHeight="1">
      <c r="A352" s="15">
        <v>346</v>
      </c>
      <c r="B352" s="32">
        <v>1</v>
      </c>
      <c r="C352" s="80"/>
      <c r="D352" s="28" t="s">
        <v>2468</v>
      </c>
      <c r="E352" s="16" t="s">
        <v>2706</v>
      </c>
      <c r="F352" s="87">
        <v>8592223181229</v>
      </c>
      <c r="G352" s="17">
        <v>270</v>
      </c>
      <c r="H352" s="76">
        <v>1438</v>
      </c>
      <c r="I352" s="18">
        <f t="shared" si="25"/>
        <v>58.693877551020407</v>
      </c>
      <c r="J352" s="46">
        <f>'Skupinové slevy'!$C$36</f>
        <v>0</v>
      </c>
      <c r="K352" s="46">
        <f t="shared" si="26"/>
        <v>0</v>
      </c>
      <c r="L352" s="46">
        <f t="shared" si="27"/>
        <v>0</v>
      </c>
      <c r="M352" s="19">
        <f t="shared" si="30"/>
        <v>1438</v>
      </c>
      <c r="N352" s="19">
        <f t="shared" si="31"/>
        <v>58.693877551020407</v>
      </c>
    </row>
    <row r="353" spans="1:14" ht="15" customHeight="1">
      <c r="A353" s="15">
        <v>347</v>
      </c>
      <c r="B353" s="32">
        <v>1</v>
      </c>
      <c r="C353" s="80"/>
      <c r="D353" s="28" t="s">
        <v>2456</v>
      </c>
      <c r="E353" s="16" t="s">
        <v>2457</v>
      </c>
      <c r="F353" s="87">
        <v>8592223181250</v>
      </c>
      <c r="G353" s="17">
        <v>270</v>
      </c>
      <c r="H353" s="76">
        <v>2957</v>
      </c>
      <c r="I353" s="18">
        <f t="shared" si="25"/>
        <v>120.69387755102041</v>
      </c>
      <c r="J353" s="46">
        <f>'Skupinové slevy'!$C$36</f>
        <v>0</v>
      </c>
      <c r="K353" s="46">
        <f t="shared" si="26"/>
        <v>0</v>
      </c>
      <c r="L353" s="46">
        <f t="shared" si="27"/>
        <v>0</v>
      </c>
      <c r="M353" s="19">
        <f t="shared" si="30"/>
        <v>2957</v>
      </c>
      <c r="N353" s="19">
        <f t="shared" si="31"/>
        <v>120.69387755102041</v>
      </c>
    </row>
    <row r="354" spans="1:14" ht="15" customHeight="1">
      <c r="A354" s="15">
        <v>348</v>
      </c>
      <c r="B354" s="32">
        <v>1</v>
      </c>
      <c r="C354" s="80"/>
      <c r="D354" s="28" t="s">
        <v>5882</v>
      </c>
      <c r="E354" s="16" t="s">
        <v>5883</v>
      </c>
      <c r="F354" s="87">
        <v>8592223169708</v>
      </c>
      <c r="G354" s="17">
        <v>270</v>
      </c>
      <c r="H354" s="76">
        <v>78.5</v>
      </c>
      <c r="I354" s="18">
        <f t="shared" si="25"/>
        <v>3.204081632653061</v>
      </c>
      <c r="J354" s="46">
        <f>'Skupinové slevy'!$C$36</f>
        <v>0</v>
      </c>
      <c r="K354" s="46">
        <f t="shared" si="26"/>
        <v>0</v>
      </c>
      <c r="L354" s="46">
        <f t="shared" si="27"/>
        <v>0</v>
      </c>
      <c r="M354" s="19">
        <f t="shared" si="30"/>
        <v>78.5</v>
      </c>
      <c r="N354" s="19">
        <f t="shared" si="31"/>
        <v>3.204081632653061</v>
      </c>
    </row>
    <row r="355" spans="1:14" ht="15" customHeight="1">
      <c r="A355" s="15">
        <v>349</v>
      </c>
      <c r="B355" s="32">
        <v>1</v>
      </c>
      <c r="C355" s="80"/>
      <c r="D355" s="28" t="s">
        <v>5884</v>
      </c>
      <c r="E355" s="16" t="s">
        <v>3404</v>
      </c>
      <c r="F355" s="87">
        <v>8592223169715</v>
      </c>
      <c r="G355" s="17">
        <v>270</v>
      </c>
      <c r="H355" s="76">
        <v>99.2</v>
      </c>
      <c r="I355" s="18">
        <f t="shared" si="25"/>
        <v>4.0489795918367344</v>
      </c>
      <c r="J355" s="46">
        <f>'Skupinové slevy'!$C$36</f>
        <v>0</v>
      </c>
      <c r="K355" s="46">
        <f t="shared" si="26"/>
        <v>0</v>
      </c>
      <c r="L355" s="46">
        <f t="shared" si="27"/>
        <v>0</v>
      </c>
      <c r="M355" s="19">
        <f t="shared" si="30"/>
        <v>99.2</v>
      </c>
      <c r="N355" s="19">
        <f t="shared" si="31"/>
        <v>4.0489795918367344</v>
      </c>
    </row>
    <row r="356" spans="1:14" ht="15" customHeight="1">
      <c r="A356" s="15">
        <v>350</v>
      </c>
      <c r="B356" s="32">
        <v>1</v>
      </c>
      <c r="C356" s="80"/>
      <c r="D356" s="28" t="s">
        <v>3403</v>
      </c>
      <c r="E356" s="16" t="s">
        <v>5881</v>
      </c>
      <c r="F356" s="87">
        <v>8592223177772</v>
      </c>
      <c r="G356" s="17">
        <v>270</v>
      </c>
      <c r="H356" s="76">
        <v>140.1</v>
      </c>
      <c r="I356" s="18">
        <f t="shared" si="25"/>
        <v>5.7183673469387752</v>
      </c>
      <c r="J356" s="46">
        <f>'Skupinové slevy'!$C$36</f>
        <v>0</v>
      </c>
      <c r="K356" s="46">
        <f t="shared" si="26"/>
        <v>0</v>
      </c>
      <c r="L356" s="46">
        <f t="shared" si="27"/>
        <v>0</v>
      </c>
      <c r="M356" s="19">
        <f t="shared" si="30"/>
        <v>140.1</v>
      </c>
      <c r="N356" s="19">
        <f t="shared" si="31"/>
        <v>5.7183673469387752</v>
      </c>
    </row>
    <row r="357" spans="1:14" ht="22.5">
      <c r="A357" s="15">
        <v>351</v>
      </c>
      <c r="B357" s="32">
        <v>1</v>
      </c>
      <c r="C357" s="83" t="s">
        <v>5945</v>
      </c>
      <c r="D357" s="28" t="s">
        <v>5975</v>
      </c>
      <c r="E357" s="84" t="s">
        <v>5976</v>
      </c>
      <c r="F357" s="87">
        <v>8592223431522</v>
      </c>
      <c r="G357" s="17">
        <v>700</v>
      </c>
      <c r="H357" s="76">
        <v>10928</v>
      </c>
      <c r="I357" s="18">
        <f t="shared" si="25"/>
        <v>446.0408163265306</v>
      </c>
      <c r="J357" s="46">
        <f>'Skupinové slevy'!$C$60</f>
        <v>0</v>
      </c>
      <c r="K357" s="46">
        <f t="shared" si="26"/>
        <v>0</v>
      </c>
      <c r="L357" s="46">
        <f t="shared" si="27"/>
        <v>0</v>
      </c>
      <c r="M357" s="19">
        <f t="shared" si="30"/>
        <v>10928</v>
      </c>
      <c r="N357" s="19">
        <f t="shared" si="31"/>
        <v>446.0408163265306</v>
      </c>
    </row>
    <row r="358" spans="1:14">
      <c r="A358" s="15">
        <v>352</v>
      </c>
      <c r="B358" s="32">
        <v>1</v>
      </c>
      <c r="C358" s="83" t="s">
        <v>5945</v>
      </c>
      <c r="D358" s="28" t="s">
        <v>5977</v>
      </c>
      <c r="E358" s="84" t="s">
        <v>5978</v>
      </c>
      <c r="F358" s="87">
        <v>8592223431515</v>
      </c>
      <c r="G358" s="17">
        <v>700</v>
      </c>
      <c r="H358" s="76">
        <v>11640</v>
      </c>
      <c r="I358" s="18">
        <f t="shared" si="25"/>
        <v>475.10204081632651</v>
      </c>
      <c r="J358" s="46">
        <f>'Skupinové slevy'!$C$60</f>
        <v>0</v>
      </c>
      <c r="K358" s="46">
        <f t="shared" si="26"/>
        <v>0</v>
      </c>
      <c r="L358" s="46">
        <f t="shared" si="27"/>
        <v>0</v>
      </c>
      <c r="M358" s="19">
        <f t="shared" si="30"/>
        <v>11640</v>
      </c>
      <c r="N358" s="19">
        <f t="shared" si="31"/>
        <v>475.10204081632651</v>
      </c>
    </row>
    <row r="359" spans="1:14" ht="15" customHeight="1">
      <c r="A359" s="15">
        <v>353</v>
      </c>
      <c r="B359" s="32">
        <v>1</v>
      </c>
      <c r="C359" s="80"/>
      <c r="D359" s="28" t="s">
        <v>2448</v>
      </c>
      <c r="E359" s="16" t="s">
        <v>2449</v>
      </c>
      <c r="F359" s="87">
        <v>8592223145054</v>
      </c>
      <c r="G359" s="17">
        <v>206</v>
      </c>
      <c r="H359" s="76">
        <v>1571</v>
      </c>
      <c r="I359" s="18">
        <f t="shared" si="25"/>
        <v>64.122448979591837</v>
      </c>
      <c r="J359" s="46">
        <f>'Skupinové slevy'!$C$27</f>
        <v>0</v>
      </c>
      <c r="K359" s="46">
        <f t="shared" si="26"/>
        <v>0</v>
      </c>
      <c r="L359" s="46">
        <f t="shared" si="27"/>
        <v>0</v>
      </c>
      <c r="M359" s="19">
        <f t="shared" si="30"/>
        <v>1571</v>
      </c>
      <c r="N359" s="19">
        <f t="shared" si="31"/>
        <v>64.122448979591837</v>
      </c>
    </row>
    <row r="360" spans="1:14" ht="15" customHeight="1">
      <c r="A360" s="15">
        <v>354</v>
      </c>
      <c r="B360" s="32">
        <v>1</v>
      </c>
      <c r="C360" s="80"/>
      <c r="D360" s="28" t="s">
        <v>3339</v>
      </c>
      <c r="E360" s="16" t="s">
        <v>2353</v>
      </c>
      <c r="F360" s="87">
        <v>8592223145061</v>
      </c>
      <c r="G360" s="17">
        <v>206</v>
      </c>
      <c r="H360" s="76">
        <v>1571</v>
      </c>
      <c r="I360" s="18">
        <f t="shared" si="25"/>
        <v>64.122448979591837</v>
      </c>
      <c r="J360" s="46">
        <f>'Skupinové slevy'!$C$27</f>
        <v>0</v>
      </c>
      <c r="K360" s="46">
        <f t="shared" si="26"/>
        <v>0</v>
      </c>
      <c r="L360" s="46">
        <f t="shared" si="27"/>
        <v>0</v>
      </c>
      <c r="M360" s="19">
        <f t="shared" si="30"/>
        <v>1571</v>
      </c>
      <c r="N360" s="19">
        <f t="shared" si="31"/>
        <v>64.122448979591837</v>
      </c>
    </row>
    <row r="361" spans="1:14" ht="15" customHeight="1">
      <c r="A361" s="15">
        <v>355</v>
      </c>
      <c r="B361" s="32">
        <v>1</v>
      </c>
      <c r="C361" s="80"/>
      <c r="D361" s="28" t="s">
        <v>6667</v>
      </c>
      <c r="E361" s="16" t="s">
        <v>972</v>
      </c>
      <c r="F361" s="87">
        <v>8592223145078</v>
      </c>
      <c r="G361" s="17">
        <v>206</v>
      </c>
      <c r="H361" s="76">
        <v>1640</v>
      </c>
      <c r="I361" s="18">
        <f t="shared" si="25"/>
        <v>66.938775510204081</v>
      </c>
      <c r="J361" s="46">
        <f>'Skupinové slevy'!$C$27</f>
        <v>0</v>
      </c>
      <c r="K361" s="46">
        <f t="shared" si="26"/>
        <v>0</v>
      </c>
      <c r="L361" s="46">
        <f t="shared" si="27"/>
        <v>0</v>
      </c>
      <c r="M361" s="19">
        <f t="shared" si="30"/>
        <v>1640</v>
      </c>
      <c r="N361" s="19">
        <f t="shared" si="31"/>
        <v>66.938775510204081</v>
      </c>
    </row>
    <row r="362" spans="1:14" ht="15" customHeight="1">
      <c r="A362" s="15">
        <v>356</v>
      </c>
      <c r="B362" s="32">
        <v>1</v>
      </c>
      <c r="C362" s="80"/>
      <c r="D362" s="28" t="s">
        <v>973</v>
      </c>
      <c r="E362" s="16" t="s">
        <v>999</v>
      </c>
      <c r="F362" s="87">
        <v>8592223145085</v>
      </c>
      <c r="G362" s="17">
        <v>206</v>
      </c>
      <c r="H362" s="76">
        <v>1748</v>
      </c>
      <c r="I362" s="18">
        <f t="shared" si="25"/>
        <v>71.34693877551021</v>
      </c>
      <c r="J362" s="46">
        <f>'Skupinové slevy'!$C$27</f>
        <v>0</v>
      </c>
      <c r="K362" s="46">
        <f t="shared" si="26"/>
        <v>0</v>
      </c>
      <c r="L362" s="46">
        <f t="shared" si="27"/>
        <v>0</v>
      </c>
      <c r="M362" s="19">
        <f t="shared" si="30"/>
        <v>1748</v>
      </c>
      <c r="N362" s="19">
        <f t="shared" si="31"/>
        <v>71.34693877551021</v>
      </c>
    </row>
    <row r="363" spans="1:14" ht="15" customHeight="1">
      <c r="A363" s="15">
        <v>357</v>
      </c>
      <c r="B363" s="32">
        <v>1</v>
      </c>
      <c r="C363" s="80"/>
      <c r="D363" s="28" t="s">
        <v>1000</v>
      </c>
      <c r="E363" s="16" t="s">
        <v>1001</v>
      </c>
      <c r="F363" s="87">
        <v>8592223154346</v>
      </c>
      <c r="G363" s="17">
        <v>206</v>
      </c>
      <c r="H363" s="76">
        <v>2254</v>
      </c>
      <c r="I363" s="18">
        <f t="shared" si="25"/>
        <v>92</v>
      </c>
      <c r="J363" s="46">
        <f>'Skupinové slevy'!$C$27</f>
        <v>0</v>
      </c>
      <c r="K363" s="46">
        <f t="shared" si="26"/>
        <v>0</v>
      </c>
      <c r="L363" s="46">
        <f t="shared" si="27"/>
        <v>0</v>
      </c>
      <c r="M363" s="19">
        <f t="shared" si="30"/>
        <v>2254</v>
      </c>
      <c r="N363" s="19">
        <f t="shared" si="31"/>
        <v>92</v>
      </c>
    </row>
    <row r="364" spans="1:14" ht="15" customHeight="1">
      <c r="A364" s="15">
        <v>358</v>
      </c>
      <c r="B364" s="32">
        <v>1</v>
      </c>
      <c r="C364" s="80"/>
      <c r="D364" s="28" t="s">
        <v>4035</v>
      </c>
      <c r="E364" s="16" t="s">
        <v>4036</v>
      </c>
      <c r="F364" s="87">
        <v>8592223145092</v>
      </c>
      <c r="G364" s="17">
        <v>206</v>
      </c>
      <c r="H364" s="76">
        <v>2756</v>
      </c>
      <c r="I364" s="18">
        <f t="shared" si="25"/>
        <v>112.48979591836735</v>
      </c>
      <c r="J364" s="46">
        <f>'Skupinové slevy'!$C$27</f>
        <v>0</v>
      </c>
      <c r="K364" s="46">
        <f t="shared" si="26"/>
        <v>0</v>
      </c>
      <c r="L364" s="46">
        <f t="shared" si="27"/>
        <v>0</v>
      </c>
      <c r="M364" s="19">
        <f t="shared" si="30"/>
        <v>2756</v>
      </c>
      <c r="N364" s="19">
        <f t="shared" si="31"/>
        <v>112.48979591836735</v>
      </c>
    </row>
    <row r="365" spans="1:14" ht="15" customHeight="1">
      <c r="A365" s="15">
        <v>359</v>
      </c>
      <c r="B365" s="32">
        <v>1</v>
      </c>
      <c r="C365" s="80"/>
      <c r="D365" s="28" t="s">
        <v>971</v>
      </c>
      <c r="E365" s="16" t="s">
        <v>966</v>
      </c>
      <c r="F365" s="87">
        <v>8592223145108</v>
      </c>
      <c r="G365" s="17">
        <v>206</v>
      </c>
      <c r="H365" s="76">
        <v>3358</v>
      </c>
      <c r="I365" s="18">
        <f t="shared" si="25"/>
        <v>137.0612244897959</v>
      </c>
      <c r="J365" s="46">
        <f>'Skupinové slevy'!$C$27</f>
        <v>0</v>
      </c>
      <c r="K365" s="46">
        <f t="shared" si="26"/>
        <v>0</v>
      </c>
      <c r="L365" s="46">
        <f t="shared" si="27"/>
        <v>0</v>
      </c>
      <c r="M365" s="19">
        <f t="shared" si="30"/>
        <v>3358</v>
      </c>
      <c r="N365" s="19">
        <f t="shared" si="31"/>
        <v>137.0612244897959</v>
      </c>
    </row>
    <row r="366" spans="1:14" ht="15" customHeight="1">
      <c r="A366" s="15">
        <v>360</v>
      </c>
      <c r="B366" s="32">
        <v>1</v>
      </c>
      <c r="C366" s="80"/>
      <c r="D366" s="28" t="s">
        <v>7016</v>
      </c>
      <c r="E366" s="16" t="s">
        <v>7017</v>
      </c>
      <c r="F366" s="87">
        <v>8592223145115</v>
      </c>
      <c r="G366" s="17">
        <v>206</v>
      </c>
      <c r="H366" s="76">
        <v>4418</v>
      </c>
      <c r="I366" s="18">
        <f t="shared" si="25"/>
        <v>180.32653061224491</v>
      </c>
      <c r="J366" s="46">
        <f>'Skupinové slevy'!$C$27</f>
        <v>0</v>
      </c>
      <c r="K366" s="46">
        <f t="shared" si="26"/>
        <v>0</v>
      </c>
      <c r="L366" s="46">
        <f t="shared" si="27"/>
        <v>0</v>
      </c>
      <c r="M366" s="19">
        <f t="shared" si="30"/>
        <v>4418</v>
      </c>
      <c r="N366" s="19">
        <f t="shared" si="31"/>
        <v>180.32653061224491</v>
      </c>
    </row>
    <row r="367" spans="1:14" ht="15" customHeight="1">
      <c r="A367" s="15">
        <v>361</v>
      </c>
      <c r="B367" s="32">
        <v>1</v>
      </c>
      <c r="C367" s="80"/>
      <c r="D367" s="28" t="s">
        <v>7018</v>
      </c>
      <c r="E367" s="16" t="s">
        <v>7019</v>
      </c>
      <c r="F367" s="87">
        <v>8592223181700</v>
      </c>
      <c r="G367" s="17">
        <v>206</v>
      </c>
      <c r="H367" s="76">
        <v>5597</v>
      </c>
      <c r="I367" s="18">
        <f t="shared" si="25"/>
        <v>228.44897959183675</v>
      </c>
      <c r="J367" s="46">
        <f>'Skupinové slevy'!$C$27</f>
        <v>0</v>
      </c>
      <c r="K367" s="46">
        <f t="shared" si="26"/>
        <v>0</v>
      </c>
      <c r="L367" s="46">
        <f t="shared" si="27"/>
        <v>0</v>
      </c>
      <c r="M367" s="19">
        <f t="shared" si="30"/>
        <v>5597</v>
      </c>
      <c r="N367" s="19">
        <f t="shared" si="31"/>
        <v>228.44897959183675</v>
      </c>
    </row>
    <row r="368" spans="1:14" ht="15" customHeight="1">
      <c r="A368" s="15">
        <v>362</v>
      </c>
      <c r="B368" s="32">
        <v>1</v>
      </c>
      <c r="C368" s="80"/>
      <c r="D368" s="28" t="s">
        <v>970</v>
      </c>
      <c r="E368" s="16" t="s">
        <v>2447</v>
      </c>
      <c r="F368" s="87">
        <v>8592223157934</v>
      </c>
      <c r="G368" s="17">
        <v>206</v>
      </c>
      <c r="H368" s="76">
        <v>7797</v>
      </c>
      <c r="I368" s="18">
        <f t="shared" si="25"/>
        <v>318.24489795918367</v>
      </c>
      <c r="J368" s="46">
        <f>'Skupinové slevy'!$C$27</f>
        <v>0</v>
      </c>
      <c r="K368" s="46">
        <f t="shared" si="26"/>
        <v>0</v>
      </c>
      <c r="L368" s="46">
        <f t="shared" si="27"/>
        <v>0</v>
      </c>
      <c r="M368" s="19">
        <f t="shared" si="30"/>
        <v>7797</v>
      </c>
      <c r="N368" s="19">
        <f t="shared" si="31"/>
        <v>318.24489795918367</v>
      </c>
    </row>
    <row r="369" spans="1:14" ht="15" customHeight="1">
      <c r="A369" s="15">
        <v>363</v>
      </c>
      <c r="B369" s="32">
        <v>1</v>
      </c>
      <c r="C369" s="80"/>
      <c r="D369" s="28" t="s">
        <v>2469</v>
      </c>
      <c r="E369" s="16" t="s">
        <v>2371</v>
      </c>
      <c r="F369" s="87">
        <v>8592223157941</v>
      </c>
      <c r="G369" s="17">
        <v>206</v>
      </c>
      <c r="H369" s="76">
        <v>11719</v>
      </c>
      <c r="I369" s="18">
        <f t="shared" si="25"/>
        <v>478.32653061224488</v>
      </c>
      <c r="J369" s="46">
        <f>'Skupinové slevy'!$C$27</f>
        <v>0</v>
      </c>
      <c r="K369" s="46">
        <f t="shared" si="26"/>
        <v>0</v>
      </c>
      <c r="L369" s="46">
        <f t="shared" si="27"/>
        <v>0</v>
      </c>
      <c r="M369" s="19">
        <f t="shared" si="30"/>
        <v>11719</v>
      </c>
      <c r="N369" s="19">
        <f t="shared" si="31"/>
        <v>478.32653061224488</v>
      </c>
    </row>
    <row r="370" spans="1:14" ht="15" customHeight="1">
      <c r="A370" s="15">
        <v>364</v>
      </c>
      <c r="B370" s="32">
        <v>1</v>
      </c>
      <c r="C370" s="80"/>
      <c r="D370" s="28" t="s">
        <v>2372</v>
      </c>
      <c r="E370" s="16" t="s">
        <v>2373</v>
      </c>
      <c r="F370" s="87">
        <v>8592223309302</v>
      </c>
      <c r="G370" s="17">
        <v>206</v>
      </c>
      <c r="H370" s="76">
        <v>16541</v>
      </c>
      <c r="I370" s="18">
        <f t="shared" si="25"/>
        <v>675.14285714285711</v>
      </c>
      <c r="J370" s="46">
        <f>'Skupinové slevy'!$C$27</f>
        <v>0</v>
      </c>
      <c r="K370" s="46">
        <f t="shared" si="26"/>
        <v>0</v>
      </c>
      <c r="L370" s="46">
        <f t="shared" si="27"/>
        <v>0</v>
      </c>
      <c r="M370" s="19">
        <f t="shared" si="30"/>
        <v>16541</v>
      </c>
      <c r="N370" s="19">
        <f t="shared" si="31"/>
        <v>675.14285714285711</v>
      </c>
    </row>
    <row r="371" spans="1:14" ht="15" customHeight="1">
      <c r="A371" s="15">
        <v>365</v>
      </c>
      <c r="B371" s="32">
        <v>1</v>
      </c>
      <c r="C371" s="80"/>
      <c r="D371" s="28" t="s">
        <v>2351</v>
      </c>
      <c r="E371" s="16" t="s">
        <v>2352</v>
      </c>
      <c r="F371" s="87">
        <v>8592223151086</v>
      </c>
      <c r="G371" s="17">
        <v>206</v>
      </c>
      <c r="H371" s="76">
        <v>890</v>
      </c>
      <c r="I371" s="18">
        <f t="shared" si="25"/>
        <v>36.326530612244895</v>
      </c>
      <c r="J371" s="46">
        <f>'Skupinové slevy'!$C$27</f>
        <v>0</v>
      </c>
      <c r="K371" s="46">
        <f t="shared" si="26"/>
        <v>0</v>
      </c>
      <c r="L371" s="46">
        <f t="shared" si="27"/>
        <v>0</v>
      </c>
      <c r="M371" s="19">
        <f t="shared" si="30"/>
        <v>890</v>
      </c>
      <c r="N371" s="19">
        <f t="shared" si="31"/>
        <v>36.326530612244895</v>
      </c>
    </row>
    <row r="372" spans="1:14" ht="15" customHeight="1">
      <c r="A372" s="15">
        <v>366</v>
      </c>
      <c r="B372" s="32">
        <v>1</v>
      </c>
      <c r="C372" s="80"/>
      <c r="D372" s="28" t="s">
        <v>2356</v>
      </c>
      <c r="E372" s="16" t="s">
        <v>2357</v>
      </c>
      <c r="F372" s="87">
        <v>8592223152878</v>
      </c>
      <c r="G372" s="17">
        <v>206</v>
      </c>
      <c r="H372" s="76">
        <v>993</v>
      </c>
      <c r="I372" s="18">
        <f t="shared" si="25"/>
        <v>40.530612244897959</v>
      </c>
      <c r="J372" s="46">
        <f>'Skupinové slevy'!$C$27</f>
        <v>0</v>
      </c>
      <c r="K372" s="46">
        <f t="shared" si="26"/>
        <v>0</v>
      </c>
      <c r="L372" s="46">
        <f t="shared" si="27"/>
        <v>0</v>
      </c>
      <c r="M372" s="19">
        <f t="shared" si="30"/>
        <v>993</v>
      </c>
      <c r="N372" s="19">
        <f t="shared" si="31"/>
        <v>40.530612244897959</v>
      </c>
    </row>
    <row r="373" spans="1:14" ht="15" customHeight="1">
      <c r="A373" s="15">
        <v>367</v>
      </c>
      <c r="B373" s="32">
        <v>1</v>
      </c>
      <c r="C373" s="80"/>
      <c r="D373" s="28" t="s">
        <v>1228</v>
      </c>
      <c r="E373" s="16" t="s">
        <v>1229</v>
      </c>
      <c r="F373" s="87">
        <v>8592223151093</v>
      </c>
      <c r="G373" s="17">
        <v>206</v>
      </c>
      <c r="H373" s="76">
        <v>1121</v>
      </c>
      <c r="I373" s="18">
        <f t="shared" si="25"/>
        <v>45.755102040816325</v>
      </c>
      <c r="J373" s="46">
        <f>'Skupinové slevy'!$C$27</f>
        <v>0</v>
      </c>
      <c r="K373" s="46">
        <f t="shared" si="26"/>
        <v>0</v>
      </c>
      <c r="L373" s="46">
        <f t="shared" si="27"/>
        <v>0</v>
      </c>
      <c r="M373" s="19">
        <f t="shared" si="30"/>
        <v>1121</v>
      </c>
      <c r="N373" s="19">
        <f t="shared" si="31"/>
        <v>45.755102040816325</v>
      </c>
    </row>
    <row r="374" spans="1:14" ht="15" customHeight="1">
      <c r="A374" s="15">
        <v>368</v>
      </c>
      <c r="B374" s="32">
        <v>1</v>
      </c>
      <c r="C374" s="80"/>
      <c r="D374" s="28" t="s">
        <v>1230</v>
      </c>
      <c r="E374" s="16" t="s">
        <v>7114</v>
      </c>
      <c r="F374" s="87">
        <v>8592223151109</v>
      </c>
      <c r="G374" s="17">
        <v>206</v>
      </c>
      <c r="H374" s="76">
        <v>1436</v>
      </c>
      <c r="I374" s="18">
        <f t="shared" si="25"/>
        <v>58.612244897959187</v>
      </c>
      <c r="J374" s="46">
        <f>'Skupinové slevy'!$C$27</f>
        <v>0</v>
      </c>
      <c r="K374" s="46">
        <f t="shared" si="26"/>
        <v>0</v>
      </c>
      <c r="L374" s="46">
        <f t="shared" si="27"/>
        <v>0</v>
      </c>
      <c r="M374" s="19">
        <f t="shared" si="30"/>
        <v>1436</v>
      </c>
      <c r="N374" s="19">
        <f t="shared" si="31"/>
        <v>58.612244897959187</v>
      </c>
    </row>
    <row r="375" spans="1:14" ht="15" customHeight="1">
      <c r="A375" s="15">
        <v>369</v>
      </c>
      <c r="B375" s="32">
        <v>1</v>
      </c>
      <c r="C375" s="80"/>
      <c r="D375" s="28" t="s">
        <v>5709</v>
      </c>
      <c r="E375" s="16" t="s">
        <v>5710</v>
      </c>
      <c r="F375" s="87">
        <v>8592223151116</v>
      </c>
      <c r="G375" s="17">
        <v>206</v>
      </c>
      <c r="H375" s="76">
        <v>1823</v>
      </c>
      <c r="I375" s="18">
        <f t="shared" si="25"/>
        <v>74.408163265306129</v>
      </c>
      <c r="J375" s="46">
        <f>'Skupinové slevy'!$C$27</f>
        <v>0</v>
      </c>
      <c r="K375" s="46">
        <f t="shared" si="26"/>
        <v>0</v>
      </c>
      <c r="L375" s="46">
        <f t="shared" si="27"/>
        <v>0</v>
      </c>
      <c r="M375" s="19">
        <f t="shared" si="30"/>
        <v>1823</v>
      </c>
      <c r="N375" s="19">
        <f t="shared" si="31"/>
        <v>74.408163265306129</v>
      </c>
    </row>
    <row r="376" spans="1:14" ht="15" customHeight="1">
      <c r="A376" s="15">
        <v>370</v>
      </c>
      <c r="B376" s="32">
        <v>1</v>
      </c>
      <c r="C376" s="80"/>
      <c r="D376" s="28" t="s">
        <v>5711</v>
      </c>
      <c r="E376" s="16" t="s">
        <v>5712</v>
      </c>
      <c r="F376" s="87">
        <v>8592223151123</v>
      </c>
      <c r="G376" s="17">
        <v>206</v>
      </c>
      <c r="H376" s="76">
        <v>2844</v>
      </c>
      <c r="I376" s="18">
        <f t="shared" si="25"/>
        <v>116.08163265306122</v>
      </c>
      <c r="J376" s="46">
        <f>'Skupinové slevy'!$C$27</f>
        <v>0</v>
      </c>
      <c r="K376" s="46">
        <f t="shared" si="26"/>
        <v>0</v>
      </c>
      <c r="L376" s="46">
        <f t="shared" si="27"/>
        <v>0</v>
      </c>
      <c r="M376" s="19">
        <f t="shared" si="30"/>
        <v>2844</v>
      </c>
      <c r="N376" s="19">
        <f t="shared" si="31"/>
        <v>116.08163265306122</v>
      </c>
    </row>
    <row r="377" spans="1:14" ht="15" customHeight="1">
      <c r="A377" s="15">
        <v>371</v>
      </c>
      <c r="B377" s="32">
        <v>1</v>
      </c>
      <c r="C377" s="80"/>
      <c r="D377" s="28" t="s">
        <v>5713</v>
      </c>
      <c r="E377" s="16" t="s">
        <v>5714</v>
      </c>
      <c r="F377" s="87">
        <v>8592223151130</v>
      </c>
      <c r="G377" s="17">
        <v>206</v>
      </c>
      <c r="H377" s="76">
        <v>4413</v>
      </c>
      <c r="I377" s="18">
        <f t="shared" si="25"/>
        <v>180.12244897959184</v>
      </c>
      <c r="J377" s="46">
        <f>'Skupinové slevy'!$C$27</f>
        <v>0</v>
      </c>
      <c r="K377" s="46">
        <f t="shared" si="26"/>
        <v>0</v>
      </c>
      <c r="L377" s="46">
        <f t="shared" si="27"/>
        <v>0</v>
      </c>
      <c r="M377" s="19">
        <f t="shared" si="30"/>
        <v>4413</v>
      </c>
      <c r="N377" s="19">
        <f t="shared" si="31"/>
        <v>180.12244897959184</v>
      </c>
    </row>
    <row r="378" spans="1:14" ht="15" customHeight="1">
      <c r="A378" s="15">
        <v>372</v>
      </c>
      <c r="B378" s="32">
        <v>1</v>
      </c>
      <c r="C378" s="80"/>
      <c r="D378" s="28" t="s">
        <v>1132</v>
      </c>
      <c r="E378" s="16" t="s">
        <v>427</v>
      </c>
      <c r="F378" s="87">
        <v>8592223009554</v>
      </c>
      <c r="G378" s="17" t="s">
        <v>394</v>
      </c>
      <c r="H378" s="76">
        <v>41.1</v>
      </c>
      <c r="I378" s="18">
        <f t="shared" si="25"/>
        <v>1.6775510204081634</v>
      </c>
      <c r="J378" s="46">
        <f>'Skupinové slevy'!$C$74</f>
        <v>0</v>
      </c>
      <c r="K378" s="46">
        <f t="shared" si="26"/>
        <v>0</v>
      </c>
      <c r="L378" s="46">
        <f t="shared" si="27"/>
        <v>0</v>
      </c>
      <c r="M378" s="19">
        <f t="shared" si="30"/>
        <v>41.1</v>
      </c>
      <c r="N378" s="19">
        <f t="shared" si="31"/>
        <v>1.6775510204081634</v>
      </c>
    </row>
    <row r="379" spans="1:14" ht="15" customHeight="1">
      <c r="A379" s="15">
        <v>373</v>
      </c>
      <c r="B379" s="32">
        <v>1</v>
      </c>
      <c r="C379" s="80"/>
      <c r="D379" s="28" t="s">
        <v>780</v>
      </c>
      <c r="E379" s="16" t="s">
        <v>428</v>
      </c>
      <c r="F379" s="87">
        <v>8592223010956</v>
      </c>
      <c r="G379" s="17" t="s">
        <v>394</v>
      </c>
      <c r="H379" s="76">
        <v>44.6</v>
      </c>
      <c r="I379" s="18">
        <f t="shared" si="25"/>
        <v>1.8204081632653062</v>
      </c>
      <c r="J379" s="46">
        <f>'Skupinové slevy'!$C$74</f>
        <v>0</v>
      </c>
      <c r="K379" s="46">
        <f t="shared" si="26"/>
        <v>0</v>
      </c>
      <c r="L379" s="46">
        <f t="shared" si="27"/>
        <v>0</v>
      </c>
      <c r="M379" s="19">
        <f t="shared" si="30"/>
        <v>44.6</v>
      </c>
      <c r="N379" s="19">
        <f t="shared" si="31"/>
        <v>1.8204081632653062</v>
      </c>
    </row>
    <row r="380" spans="1:14" ht="15" customHeight="1">
      <c r="A380" s="15">
        <v>374</v>
      </c>
      <c r="B380" s="32">
        <v>1</v>
      </c>
      <c r="C380" s="80"/>
      <c r="D380" s="28" t="s">
        <v>3697</v>
      </c>
      <c r="E380" s="16" t="s">
        <v>429</v>
      </c>
      <c r="F380" s="87">
        <v>8592223010963</v>
      </c>
      <c r="G380" s="17" t="s">
        <v>394</v>
      </c>
      <c r="H380" s="76">
        <v>48.1</v>
      </c>
      <c r="I380" s="18">
        <f t="shared" si="25"/>
        <v>1.963265306122449</v>
      </c>
      <c r="J380" s="46">
        <f>'Skupinové slevy'!$C$74</f>
        <v>0</v>
      </c>
      <c r="K380" s="46">
        <f t="shared" si="26"/>
        <v>0</v>
      </c>
      <c r="L380" s="46">
        <f t="shared" si="27"/>
        <v>0</v>
      </c>
      <c r="M380" s="19">
        <f t="shared" si="30"/>
        <v>48.1</v>
      </c>
      <c r="N380" s="19">
        <f t="shared" si="31"/>
        <v>1.963265306122449</v>
      </c>
    </row>
    <row r="381" spans="1:14" ht="15" customHeight="1">
      <c r="A381" s="15">
        <v>375</v>
      </c>
      <c r="B381" s="32">
        <v>1</v>
      </c>
      <c r="C381" s="80"/>
      <c r="D381" s="28" t="s">
        <v>3698</v>
      </c>
      <c r="E381" s="16" t="s">
        <v>430</v>
      </c>
      <c r="F381" s="87">
        <v>8592223010970</v>
      </c>
      <c r="G381" s="17" t="s">
        <v>394</v>
      </c>
      <c r="H381" s="76">
        <v>52.8</v>
      </c>
      <c r="I381" s="18">
        <f t="shared" si="25"/>
        <v>2.1551020408163266</v>
      </c>
      <c r="J381" s="46">
        <f>'Skupinové slevy'!$C$74</f>
        <v>0</v>
      </c>
      <c r="K381" s="46">
        <f t="shared" si="26"/>
        <v>0</v>
      </c>
      <c r="L381" s="46">
        <f t="shared" si="27"/>
        <v>0</v>
      </c>
      <c r="M381" s="19">
        <f t="shared" si="30"/>
        <v>52.8</v>
      </c>
      <c r="N381" s="19">
        <f t="shared" si="31"/>
        <v>2.1551020408163266</v>
      </c>
    </row>
    <row r="382" spans="1:14" ht="15" customHeight="1">
      <c r="A382" s="15">
        <v>376</v>
      </c>
      <c r="B382" s="32">
        <v>1</v>
      </c>
      <c r="C382" s="80"/>
      <c r="D382" s="28" t="s">
        <v>3699</v>
      </c>
      <c r="E382" s="16" t="s">
        <v>431</v>
      </c>
      <c r="F382" s="87">
        <v>8592223035454</v>
      </c>
      <c r="G382" s="17" t="s">
        <v>394</v>
      </c>
      <c r="H382" s="76">
        <v>56.3</v>
      </c>
      <c r="I382" s="18">
        <f t="shared" si="25"/>
        <v>2.2979591836734694</v>
      </c>
      <c r="J382" s="46">
        <f>'Skupinové slevy'!$C$74</f>
        <v>0</v>
      </c>
      <c r="K382" s="46">
        <f t="shared" si="26"/>
        <v>0</v>
      </c>
      <c r="L382" s="46">
        <f t="shared" si="27"/>
        <v>0</v>
      </c>
      <c r="M382" s="19">
        <f t="shared" si="30"/>
        <v>56.3</v>
      </c>
      <c r="N382" s="19">
        <f t="shared" si="31"/>
        <v>2.2979591836734694</v>
      </c>
    </row>
    <row r="383" spans="1:14" ht="15" customHeight="1">
      <c r="A383" s="15">
        <v>377</v>
      </c>
      <c r="B383" s="32">
        <v>1</v>
      </c>
      <c r="C383" s="80"/>
      <c r="D383" s="28" t="s">
        <v>1336</v>
      </c>
      <c r="E383" s="16" t="s">
        <v>1074</v>
      </c>
      <c r="F383" s="87">
        <v>8592223010987</v>
      </c>
      <c r="G383" s="17" t="s">
        <v>394</v>
      </c>
      <c r="H383" s="76">
        <v>65.7</v>
      </c>
      <c r="I383" s="18">
        <f t="shared" si="25"/>
        <v>2.6816326530612247</v>
      </c>
      <c r="J383" s="46">
        <f>'Skupinové slevy'!$C$74</f>
        <v>0</v>
      </c>
      <c r="K383" s="46">
        <f t="shared" si="26"/>
        <v>0</v>
      </c>
      <c r="L383" s="46">
        <f t="shared" si="27"/>
        <v>0</v>
      </c>
      <c r="M383" s="19">
        <f t="shared" si="30"/>
        <v>65.7</v>
      </c>
      <c r="N383" s="19">
        <f t="shared" si="31"/>
        <v>2.6816326530612247</v>
      </c>
    </row>
    <row r="384" spans="1:14" ht="15" customHeight="1">
      <c r="A384" s="15">
        <v>378</v>
      </c>
      <c r="B384" s="32">
        <v>1</v>
      </c>
      <c r="C384" s="80"/>
      <c r="D384" s="28" t="s">
        <v>1334</v>
      </c>
      <c r="E384" s="16" t="s">
        <v>1075</v>
      </c>
      <c r="F384" s="87">
        <v>8592223010994</v>
      </c>
      <c r="G384" s="17" t="s">
        <v>394</v>
      </c>
      <c r="H384" s="76">
        <v>73.900000000000006</v>
      </c>
      <c r="I384" s="18">
        <f t="shared" si="25"/>
        <v>3.0163265306122451</v>
      </c>
      <c r="J384" s="46">
        <f>'Skupinové slevy'!$C$74</f>
        <v>0</v>
      </c>
      <c r="K384" s="46">
        <f t="shared" si="26"/>
        <v>0</v>
      </c>
      <c r="L384" s="46">
        <f t="shared" si="27"/>
        <v>0</v>
      </c>
      <c r="M384" s="19">
        <f t="shared" si="30"/>
        <v>73.900000000000006</v>
      </c>
      <c r="N384" s="19">
        <f t="shared" si="31"/>
        <v>3.0163265306122451</v>
      </c>
    </row>
    <row r="385" spans="1:14" ht="15" customHeight="1">
      <c r="A385" s="15">
        <v>379</v>
      </c>
      <c r="B385" s="32">
        <v>1</v>
      </c>
      <c r="C385" s="80"/>
      <c r="D385" s="28" t="s">
        <v>395</v>
      </c>
      <c r="E385" s="16" t="s">
        <v>1076</v>
      </c>
      <c r="F385" s="87">
        <v>8592223149038</v>
      </c>
      <c r="G385" s="17" t="s">
        <v>394</v>
      </c>
      <c r="H385" s="76">
        <v>84.6</v>
      </c>
      <c r="I385" s="18">
        <f t="shared" si="25"/>
        <v>3.4530612244897956</v>
      </c>
      <c r="J385" s="46">
        <f>'Skupinové slevy'!$C$74</f>
        <v>0</v>
      </c>
      <c r="K385" s="46">
        <f t="shared" si="26"/>
        <v>0</v>
      </c>
      <c r="L385" s="46">
        <f t="shared" si="27"/>
        <v>0</v>
      </c>
      <c r="M385" s="19">
        <f t="shared" si="30"/>
        <v>84.6</v>
      </c>
      <c r="N385" s="19">
        <f t="shared" si="31"/>
        <v>3.4530612244897956</v>
      </c>
    </row>
    <row r="386" spans="1:14" ht="15" customHeight="1">
      <c r="A386" s="15">
        <v>380</v>
      </c>
      <c r="B386" s="32">
        <v>1</v>
      </c>
      <c r="C386" s="80"/>
      <c r="D386" s="28" t="s">
        <v>396</v>
      </c>
      <c r="E386" s="16" t="s">
        <v>1077</v>
      </c>
      <c r="F386" s="87">
        <v>8592223149045</v>
      </c>
      <c r="G386" s="17" t="s">
        <v>394</v>
      </c>
      <c r="H386" s="76">
        <v>102.1</v>
      </c>
      <c r="I386" s="18">
        <f t="shared" si="25"/>
        <v>4.16734693877551</v>
      </c>
      <c r="J386" s="46">
        <f>'Skupinové slevy'!$C$74</f>
        <v>0</v>
      </c>
      <c r="K386" s="46">
        <f t="shared" si="26"/>
        <v>0</v>
      </c>
      <c r="L386" s="46">
        <f t="shared" si="27"/>
        <v>0</v>
      </c>
      <c r="M386" s="19">
        <f t="shared" si="30"/>
        <v>102.1</v>
      </c>
      <c r="N386" s="19">
        <f t="shared" si="31"/>
        <v>4.16734693877551</v>
      </c>
    </row>
    <row r="387" spans="1:14" ht="15" customHeight="1">
      <c r="A387" s="15">
        <v>381</v>
      </c>
      <c r="B387" s="32">
        <v>1</v>
      </c>
      <c r="C387" s="80"/>
      <c r="D387" s="28" t="s">
        <v>772</v>
      </c>
      <c r="E387" s="16" t="s">
        <v>1078</v>
      </c>
      <c r="F387" s="87">
        <v>8592223149052</v>
      </c>
      <c r="G387" s="17" t="s">
        <v>394</v>
      </c>
      <c r="H387" s="76">
        <v>122.1</v>
      </c>
      <c r="I387" s="18">
        <f t="shared" si="25"/>
        <v>4.9836734693877549</v>
      </c>
      <c r="J387" s="46">
        <f>'Skupinové slevy'!$C$74</f>
        <v>0</v>
      </c>
      <c r="K387" s="46">
        <f t="shared" si="26"/>
        <v>0</v>
      </c>
      <c r="L387" s="46">
        <f t="shared" si="27"/>
        <v>0</v>
      </c>
      <c r="M387" s="19">
        <f t="shared" si="30"/>
        <v>122.1</v>
      </c>
      <c r="N387" s="19">
        <f t="shared" si="31"/>
        <v>4.9836734693877549</v>
      </c>
    </row>
    <row r="388" spans="1:14" ht="15" customHeight="1">
      <c r="A388" s="15">
        <v>382</v>
      </c>
      <c r="B388" s="32">
        <v>1</v>
      </c>
      <c r="C388" s="80"/>
      <c r="D388" s="28" t="s">
        <v>6291</v>
      </c>
      <c r="E388" s="16" t="s">
        <v>1079</v>
      </c>
      <c r="F388" s="87">
        <v>8592223009592</v>
      </c>
      <c r="G388" s="17" t="s">
        <v>394</v>
      </c>
      <c r="H388" s="76">
        <v>41.1</v>
      </c>
      <c r="I388" s="18">
        <f t="shared" si="25"/>
        <v>1.6775510204081634</v>
      </c>
      <c r="J388" s="46">
        <f>'Skupinové slevy'!$C$74</f>
        <v>0</v>
      </c>
      <c r="K388" s="46">
        <f t="shared" si="26"/>
        <v>0</v>
      </c>
      <c r="L388" s="46">
        <f t="shared" si="27"/>
        <v>0</v>
      </c>
      <c r="M388" s="19">
        <f t="shared" si="30"/>
        <v>41.1</v>
      </c>
      <c r="N388" s="19">
        <f t="shared" si="31"/>
        <v>1.6775510204081634</v>
      </c>
    </row>
    <row r="389" spans="1:14" ht="15" customHeight="1">
      <c r="A389" s="15">
        <v>383</v>
      </c>
      <c r="B389" s="32">
        <v>1</v>
      </c>
      <c r="C389" s="80"/>
      <c r="D389" s="28" t="s">
        <v>6293</v>
      </c>
      <c r="E389" s="16" t="s">
        <v>1080</v>
      </c>
      <c r="F389" s="87">
        <v>8592223011151</v>
      </c>
      <c r="G389" s="17" t="s">
        <v>394</v>
      </c>
      <c r="H389" s="76">
        <v>44.6</v>
      </c>
      <c r="I389" s="18">
        <f t="shared" si="25"/>
        <v>1.8204081632653062</v>
      </c>
      <c r="J389" s="46">
        <f>'Skupinové slevy'!$C$74</f>
        <v>0</v>
      </c>
      <c r="K389" s="46">
        <f t="shared" si="26"/>
        <v>0</v>
      </c>
      <c r="L389" s="46">
        <f t="shared" si="27"/>
        <v>0</v>
      </c>
      <c r="M389" s="19">
        <f t="shared" si="30"/>
        <v>44.6</v>
      </c>
      <c r="N389" s="19">
        <f t="shared" si="31"/>
        <v>1.8204081632653062</v>
      </c>
    </row>
    <row r="390" spans="1:14" ht="15" customHeight="1">
      <c r="A390" s="15">
        <v>384</v>
      </c>
      <c r="B390" s="32">
        <v>1</v>
      </c>
      <c r="C390" s="80"/>
      <c r="D390" s="28" t="s">
        <v>4306</v>
      </c>
      <c r="E390" s="16" t="s">
        <v>1081</v>
      </c>
      <c r="F390" s="87">
        <v>8592223011168</v>
      </c>
      <c r="G390" s="17" t="s">
        <v>394</v>
      </c>
      <c r="H390" s="76">
        <v>48.1</v>
      </c>
      <c r="I390" s="18">
        <f t="shared" si="25"/>
        <v>1.963265306122449</v>
      </c>
      <c r="J390" s="46">
        <f>'Skupinové slevy'!$C$74</f>
        <v>0</v>
      </c>
      <c r="K390" s="46">
        <f t="shared" si="26"/>
        <v>0</v>
      </c>
      <c r="L390" s="46">
        <f t="shared" si="27"/>
        <v>0</v>
      </c>
      <c r="M390" s="19">
        <f t="shared" si="30"/>
        <v>48.1</v>
      </c>
      <c r="N390" s="19">
        <f t="shared" si="31"/>
        <v>1.963265306122449</v>
      </c>
    </row>
    <row r="391" spans="1:14" ht="15" customHeight="1">
      <c r="A391" s="15">
        <v>385</v>
      </c>
      <c r="B391" s="32">
        <v>1</v>
      </c>
      <c r="C391" s="80"/>
      <c r="D391" s="28" t="s">
        <v>6510</v>
      </c>
      <c r="E391" s="16" t="s">
        <v>1082</v>
      </c>
      <c r="F391" s="87">
        <v>8592223011175</v>
      </c>
      <c r="G391" s="17" t="s">
        <v>394</v>
      </c>
      <c r="H391" s="76">
        <v>52.8</v>
      </c>
      <c r="I391" s="18">
        <f t="shared" ref="I391:I454" si="32">H391/$I$5</f>
        <v>2.1551020408163266</v>
      </c>
      <c r="J391" s="46">
        <f>'Skupinové slevy'!$C$74</f>
        <v>0</v>
      </c>
      <c r="K391" s="46">
        <f t="shared" ref="K391:K454" si="33">IF($K$4="X",0.04,0)</f>
        <v>0</v>
      </c>
      <c r="L391" s="46">
        <f t="shared" ref="L391:L454" si="34">IF($L$4="X",0.02,0)</f>
        <v>0</v>
      </c>
      <c r="M391" s="19">
        <f t="shared" si="30"/>
        <v>52.8</v>
      </c>
      <c r="N391" s="19">
        <f t="shared" si="31"/>
        <v>2.1551020408163266</v>
      </c>
    </row>
    <row r="392" spans="1:14" ht="15" customHeight="1">
      <c r="A392" s="15">
        <v>386</v>
      </c>
      <c r="B392" s="32">
        <v>1</v>
      </c>
      <c r="C392" s="80"/>
      <c r="D392" s="28" t="s">
        <v>4791</v>
      </c>
      <c r="E392" s="16" t="s">
        <v>1083</v>
      </c>
      <c r="F392" s="87">
        <v>8592223035492</v>
      </c>
      <c r="G392" s="17" t="s">
        <v>394</v>
      </c>
      <c r="H392" s="76">
        <v>56.3</v>
      </c>
      <c r="I392" s="18">
        <f t="shared" si="32"/>
        <v>2.2979591836734694</v>
      </c>
      <c r="J392" s="46">
        <f>'Skupinové slevy'!$C$74</f>
        <v>0</v>
      </c>
      <c r="K392" s="46">
        <f t="shared" si="33"/>
        <v>0</v>
      </c>
      <c r="L392" s="46">
        <f t="shared" si="34"/>
        <v>0</v>
      </c>
      <c r="M392" s="19">
        <f t="shared" si="30"/>
        <v>56.3</v>
      </c>
      <c r="N392" s="19">
        <f t="shared" si="31"/>
        <v>2.2979591836734694</v>
      </c>
    </row>
    <row r="393" spans="1:14" ht="15" customHeight="1">
      <c r="A393" s="15">
        <v>387</v>
      </c>
      <c r="B393" s="32">
        <v>1</v>
      </c>
      <c r="C393" s="80"/>
      <c r="D393" s="28" t="s">
        <v>4792</v>
      </c>
      <c r="E393" s="16" t="s">
        <v>1084</v>
      </c>
      <c r="F393" s="87">
        <v>8592223011182</v>
      </c>
      <c r="G393" s="17" t="s">
        <v>394</v>
      </c>
      <c r="H393" s="76">
        <v>65.7</v>
      </c>
      <c r="I393" s="18">
        <f t="shared" si="32"/>
        <v>2.6816326530612247</v>
      </c>
      <c r="J393" s="46">
        <f>'Skupinové slevy'!$C$74</f>
        <v>0</v>
      </c>
      <c r="K393" s="46">
        <f t="shared" si="33"/>
        <v>0</v>
      </c>
      <c r="L393" s="46">
        <f t="shared" si="34"/>
        <v>0</v>
      </c>
      <c r="M393" s="19">
        <f t="shared" si="30"/>
        <v>65.7</v>
      </c>
      <c r="N393" s="19">
        <f t="shared" si="31"/>
        <v>2.6816326530612247</v>
      </c>
    </row>
    <row r="394" spans="1:14" ht="15" customHeight="1">
      <c r="A394" s="15">
        <v>388</v>
      </c>
      <c r="B394" s="32">
        <v>1</v>
      </c>
      <c r="C394" s="80"/>
      <c r="D394" s="28" t="s">
        <v>6035</v>
      </c>
      <c r="E394" s="16" t="s">
        <v>1085</v>
      </c>
      <c r="F394" s="87">
        <v>8592223011199</v>
      </c>
      <c r="G394" s="17" t="s">
        <v>394</v>
      </c>
      <c r="H394" s="76">
        <v>73.900000000000006</v>
      </c>
      <c r="I394" s="18">
        <f t="shared" si="32"/>
        <v>3.0163265306122451</v>
      </c>
      <c r="J394" s="46">
        <f>'Skupinové slevy'!$C$74</f>
        <v>0</v>
      </c>
      <c r="K394" s="46">
        <f t="shared" si="33"/>
        <v>0</v>
      </c>
      <c r="L394" s="46">
        <f t="shared" si="34"/>
        <v>0</v>
      </c>
      <c r="M394" s="19">
        <f t="shared" si="30"/>
        <v>73.900000000000006</v>
      </c>
      <c r="N394" s="19">
        <f t="shared" si="31"/>
        <v>3.0163265306122451</v>
      </c>
    </row>
    <row r="395" spans="1:14" ht="15" customHeight="1">
      <c r="A395" s="15">
        <v>389</v>
      </c>
      <c r="B395" s="32">
        <v>1</v>
      </c>
      <c r="C395" s="80"/>
      <c r="D395" s="28" t="s">
        <v>949</v>
      </c>
      <c r="E395" s="16" t="s">
        <v>1086</v>
      </c>
      <c r="F395" s="87">
        <v>8592223149168</v>
      </c>
      <c r="G395" s="17" t="s">
        <v>394</v>
      </c>
      <c r="H395" s="76">
        <v>84.6</v>
      </c>
      <c r="I395" s="18">
        <f t="shared" si="32"/>
        <v>3.4530612244897956</v>
      </c>
      <c r="J395" s="46">
        <f>'Skupinové slevy'!$C$74</f>
        <v>0</v>
      </c>
      <c r="K395" s="46">
        <f t="shared" si="33"/>
        <v>0</v>
      </c>
      <c r="L395" s="46">
        <f t="shared" si="34"/>
        <v>0</v>
      </c>
      <c r="M395" s="19">
        <f t="shared" si="30"/>
        <v>84.6</v>
      </c>
      <c r="N395" s="19">
        <f t="shared" si="31"/>
        <v>3.4530612244897956</v>
      </c>
    </row>
    <row r="396" spans="1:14" ht="15" customHeight="1">
      <c r="A396" s="15">
        <v>390</v>
      </c>
      <c r="B396" s="32">
        <v>1</v>
      </c>
      <c r="C396" s="80"/>
      <c r="D396" s="28" t="s">
        <v>6290</v>
      </c>
      <c r="E396" s="16" t="s">
        <v>1087</v>
      </c>
      <c r="F396" s="87">
        <v>8592223149175</v>
      </c>
      <c r="G396" s="17" t="s">
        <v>394</v>
      </c>
      <c r="H396" s="76">
        <v>102.1</v>
      </c>
      <c r="I396" s="18">
        <f t="shared" si="32"/>
        <v>4.16734693877551</v>
      </c>
      <c r="J396" s="46">
        <f>'Skupinové slevy'!$C$74</f>
        <v>0</v>
      </c>
      <c r="K396" s="46">
        <f t="shared" si="33"/>
        <v>0</v>
      </c>
      <c r="L396" s="46">
        <f t="shared" si="34"/>
        <v>0</v>
      </c>
      <c r="M396" s="19">
        <f t="shared" si="30"/>
        <v>102.1</v>
      </c>
      <c r="N396" s="19">
        <f t="shared" si="31"/>
        <v>4.16734693877551</v>
      </c>
    </row>
    <row r="397" spans="1:14" ht="15" customHeight="1">
      <c r="A397" s="15">
        <v>391</v>
      </c>
      <c r="B397" s="32">
        <v>1</v>
      </c>
      <c r="C397" s="80"/>
      <c r="D397" s="28" t="s">
        <v>6292</v>
      </c>
      <c r="E397" s="16" t="s">
        <v>477</v>
      </c>
      <c r="F397" s="87">
        <v>8592223149182</v>
      </c>
      <c r="G397" s="17" t="s">
        <v>394</v>
      </c>
      <c r="H397" s="76">
        <v>122.1</v>
      </c>
      <c r="I397" s="18">
        <f t="shared" si="32"/>
        <v>4.9836734693877549</v>
      </c>
      <c r="J397" s="46">
        <f>'Skupinové slevy'!$C$74</f>
        <v>0</v>
      </c>
      <c r="K397" s="46">
        <f t="shared" si="33"/>
        <v>0</v>
      </c>
      <c r="L397" s="46">
        <f t="shared" si="34"/>
        <v>0</v>
      </c>
      <c r="M397" s="19">
        <f t="shared" si="30"/>
        <v>122.1</v>
      </c>
      <c r="N397" s="19">
        <f t="shared" si="31"/>
        <v>4.9836734693877549</v>
      </c>
    </row>
    <row r="398" spans="1:14" ht="15" customHeight="1">
      <c r="A398" s="15">
        <v>392</v>
      </c>
      <c r="B398" s="32">
        <v>1</v>
      </c>
      <c r="C398" s="80"/>
      <c r="D398" s="28" t="s">
        <v>4796</v>
      </c>
      <c r="E398" s="16" t="s">
        <v>478</v>
      </c>
      <c r="F398" s="87">
        <v>8592223011205</v>
      </c>
      <c r="G398" s="17" t="s">
        <v>394</v>
      </c>
      <c r="H398" s="76">
        <v>41.1</v>
      </c>
      <c r="I398" s="18">
        <f t="shared" si="32"/>
        <v>1.6775510204081634</v>
      </c>
      <c r="J398" s="46">
        <f>'Skupinové slevy'!$C$74</f>
        <v>0</v>
      </c>
      <c r="K398" s="46">
        <f t="shared" si="33"/>
        <v>0</v>
      </c>
      <c r="L398" s="46">
        <f t="shared" si="34"/>
        <v>0</v>
      </c>
      <c r="M398" s="19">
        <f t="shared" si="30"/>
        <v>41.1</v>
      </c>
      <c r="N398" s="19">
        <f t="shared" si="31"/>
        <v>1.6775510204081634</v>
      </c>
    </row>
    <row r="399" spans="1:14" ht="15" customHeight="1">
      <c r="A399" s="15">
        <v>393</v>
      </c>
      <c r="B399" s="32">
        <v>1</v>
      </c>
      <c r="C399" s="80"/>
      <c r="D399" s="28" t="s">
        <v>56</v>
      </c>
      <c r="E399" s="16" t="s">
        <v>479</v>
      </c>
      <c r="F399" s="87">
        <v>8592223011212</v>
      </c>
      <c r="G399" s="17" t="s">
        <v>394</v>
      </c>
      <c r="H399" s="76">
        <v>44.6</v>
      </c>
      <c r="I399" s="18">
        <f t="shared" si="32"/>
        <v>1.8204081632653062</v>
      </c>
      <c r="J399" s="46">
        <f>'Skupinové slevy'!$C$74</f>
        <v>0</v>
      </c>
      <c r="K399" s="46">
        <f t="shared" si="33"/>
        <v>0</v>
      </c>
      <c r="L399" s="46">
        <f t="shared" si="34"/>
        <v>0</v>
      </c>
      <c r="M399" s="19">
        <f t="shared" si="30"/>
        <v>44.6</v>
      </c>
      <c r="N399" s="19">
        <f t="shared" si="31"/>
        <v>1.8204081632653062</v>
      </c>
    </row>
    <row r="400" spans="1:14" ht="15" customHeight="1">
      <c r="A400" s="15">
        <v>394</v>
      </c>
      <c r="B400" s="32">
        <v>1</v>
      </c>
      <c r="C400" s="80"/>
      <c r="D400" s="28" t="s">
        <v>57</v>
      </c>
      <c r="E400" s="16" t="s">
        <v>480</v>
      </c>
      <c r="F400" s="87">
        <v>8592223011229</v>
      </c>
      <c r="G400" s="17" t="s">
        <v>394</v>
      </c>
      <c r="H400" s="76">
        <v>48.1</v>
      </c>
      <c r="I400" s="18">
        <f t="shared" si="32"/>
        <v>1.963265306122449</v>
      </c>
      <c r="J400" s="46">
        <f>'Skupinové slevy'!$C$74</f>
        <v>0</v>
      </c>
      <c r="K400" s="46">
        <f t="shared" si="33"/>
        <v>0</v>
      </c>
      <c r="L400" s="46">
        <f t="shared" si="34"/>
        <v>0</v>
      </c>
      <c r="M400" s="19">
        <f t="shared" si="30"/>
        <v>48.1</v>
      </c>
      <c r="N400" s="19">
        <f t="shared" si="31"/>
        <v>1.963265306122449</v>
      </c>
    </row>
    <row r="401" spans="1:14" ht="15" customHeight="1">
      <c r="A401" s="15">
        <v>395</v>
      </c>
      <c r="B401" s="32">
        <v>1</v>
      </c>
      <c r="C401" s="80"/>
      <c r="D401" s="28" t="s">
        <v>58</v>
      </c>
      <c r="E401" s="16" t="s">
        <v>481</v>
      </c>
      <c r="F401" s="87">
        <v>8592223011236</v>
      </c>
      <c r="G401" s="17" t="s">
        <v>394</v>
      </c>
      <c r="H401" s="76">
        <v>52.8</v>
      </c>
      <c r="I401" s="18">
        <f t="shared" si="32"/>
        <v>2.1551020408163266</v>
      </c>
      <c r="J401" s="46">
        <f>'Skupinové slevy'!$C$74</f>
        <v>0</v>
      </c>
      <c r="K401" s="46">
        <f t="shared" si="33"/>
        <v>0</v>
      </c>
      <c r="L401" s="46">
        <f t="shared" si="34"/>
        <v>0</v>
      </c>
      <c r="M401" s="19">
        <f t="shared" si="30"/>
        <v>52.8</v>
      </c>
      <c r="N401" s="19">
        <f t="shared" si="31"/>
        <v>2.1551020408163266</v>
      </c>
    </row>
    <row r="402" spans="1:14" ht="15" customHeight="1">
      <c r="A402" s="15">
        <v>396</v>
      </c>
      <c r="B402" s="32">
        <v>1</v>
      </c>
      <c r="C402" s="80"/>
      <c r="D402" s="28" t="s">
        <v>59</v>
      </c>
      <c r="E402" s="16" t="s">
        <v>482</v>
      </c>
      <c r="F402" s="87">
        <v>8592223035508</v>
      </c>
      <c r="G402" s="17" t="s">
        <v>394</v>
      </c>
      <c r="H402" s="76">
        <v>56.3</v>
      </c>
      <c r="I402" s="18">
        <f t="shared" si="32"/>
        <v>2.2979591836734694</v>
      </c>
      <c r="J402" s="46">
        <f>'Skupinové slevy'!$C$74</f>
        <v>0</v>
      </c>
      <c r="K402" s="46">
        <f t="shared" si="33"/>
        <v>0</v>
      </c>
      <c r="L402" s="46">
        <f t="shared" si="34"/>
        <v>0</v>
      </c>
      <c r="M402" s="19">
        <f t="shared" si="30"/>
        <v>56.3</v>
      </c>
      <c r="N402" s="19">
        <f t="shared" si="31"/>
        <v>2.2979591836734694</v>
      </c>
    </row>
    <row r="403" spans="1:14" ht="15" customHeight="1">
      <c r="A403" s="15">
        <v>397</v>
      </c>
      <c r="B403" s="32">
        <v>1</v>
      </c>
      <c r="C403" s="80"/>
      <c r="D403" s="28" t="s">
        <v>60</v>
      </c>
      <c r="E403" s="16" t="s">
        <v>483</v>
      </c>
      <c r="F403" s="87">
        <v>8592223011243</v>
      </c>
      <c r="G403" s="17" t="s">
        <v>394</v>
      </c>
      <c r="H403" s="76">
        <v>65.7</v>
      </c>
      <c r="I403" s="18">
        <f t="shared" si="32"/>
        <v>2.6816326530612247</v>
      </c>
      <c r="J403" s="46">
        <f>'Skupinové slevy'!$C$74</f>
        <v>0</v>
      </c>
      <c r="K403" s="46">
        <f t="shared" si="33"/>
        <v>0</v>
      </c>
      <c r="L403" s="46">
        <f t="shared" si="34"/>
        <v>0</v>
      </c>
      <c r="M403" s="19">
        <f t="shared" si="30"/>
        <v>65.7</v>
      </c>
      <c r="N403" s="19">
        <f t="shared" si="31"/>
        <v>2.6816326530612247</v>
      </c>
    </row>
    <row r="404" spans="1:14" ht="15" customHeight="1">
      <c r="A404" s="15">
        <v>398</v>
      </c>
      <c r="B404" s="32">
        <v>1</v>
      </c>
      <c r="C404" s="80"/>
      <c r="D404" s="28" t="s">
        <v>4793</v>
      </c>
      <c r="E404" s="16" t="s">
        <v>484</v>
      </c>
      <c r="F404" s="87">
        <v>8592223011250</v>
      </c>
      <c r="G404" s="17" t="s">
        <v>394</v>
      </c>
      <c r="H404" s="76">
        <v>73.900000000000006</v>
      </c>
      <c r="I404" s="18">
        <f t="shared" si="32"/>
        <v>3.0163265306122451</v>
      </c>
      <c r="J404" s="46">
        <f>'Skupinové slevy'!$C$74</f>
        <v>0</v>
      </c>
      <c r="K404" s="46">
        <f t="shared" si="33"/>
        <v>0</v>
      </c>
      <c r="L404" s="46">
        <f t="shared" si="34"/>
        <v>0</v>
      </c>
      <c r="M404" s="19">
        <f t="shared" si="30"/>
        <v>73.900000000000006</v>
      </c>
      <c r="N404" s="19">
        <f t="shared" si="31"/>
        <v>3.0163265306122451</v>
      </c>
    </row>
    <row r="405" spans="1:14" ht="15" customHeight="1">
      <c r="A405" s="15">
        <v>399</v>
      </c>
      <c r="B405" s="32">
        <v>1</v>
      </c>
      <c r="C405" s="80"/>
      <c r="D405" s="28" t="s">
        <v>4794</v>
      </c>
      <c r="E405" s="16" t="s">
        <v>485</v>
      </c>
      <c r="F405" s="87">
        <v>8592223149199</v>
      </c>
      <c r="G405" s="17" t="s">
        <v>394</v>
      </c>
      <c r="H405" s="76">
        <v>84.6</v>
      </c>
      <c r="I405" s="18">
        <f t="shared" si="32"/>
        <v>3.4530612244897956</v>
      </c>
      <c r="J405" s="46">
        <f>'Skupinové slevy'!$C$74</f>
        <v>0</v>
      </c>
      <c r="K405" s="46">
        <f t="shared" si="33"/>
        <v>0</v>
      </c>
      <c r="L405" s="46">
        <f t="shared" si="34"/>
        <v>0</v>
      </c>
      <c r="M405" s="19">
        <f t="shared" si="30"/>
        <v>84.6</v>
      </c>
      <c r="N405" s="19">
        <f t="shared" si="31"/>
        <v>3.4530612244897956</v>
      </c>
    </row>
    <row r="406" spans="1:14" ht="15" customHeight="1">
      <c r="A406" s="15">
        <v>400</v>
      </c>
      <c r="B406" s="32">
        <v>1</v>
      </c>
      <c r="C406" s="80"/>
      <c r="D406" s="28" t="s">
        <v>4795</v>
      </c>
      <c r="E406" s="16" t="s">
        <v>2837</v>
      </c>
      <c r="F406" s="87">
        <v>8592223149205</v>
      </c>
      <c r="G406" s="17" t="s">
        <v>394</v>
      </c>
      <c r="H406" s="76">
        <v>102.1</v>
      </c>
      <c r="I406" s="18">
        <f t="shared" si="32"/>
        <v>4.16734693877551</v>
      </c>
      <c r="J406" s="46">
        <f>'Skupinové slevy'!$C$74</f>
        <v>0</v>
      </c>
      <c r="K406" s="46">
        <f t="shared" si="33"/>
        <v>0</v>
      </c>
      <c r="L406" s="46">
        <f t="shared" si="34"/>
        <v>0</v>
      </c>
      <c r="M406" s="19">
        <f t="shared" si="30"/>
        <v>102.1</v>
      </c>
      <c r="N406" s="19">
        <f t="shared" si="31"/>
        <v>4.16734693877551</v>
      </c>
    </row>
    <row r="407" spans="1:14" ht="15" customHeight="1">
      <c r="A407" s="15">
        <v>401</v>
      </c>
      <c r="B407" s="32">
        <v>1</v>
      </c>
      <c r="C407" s="80"/>
      <c r="D407" s="28" t="s">
        <v>4779</v>
      </c>
      <c r="E407" s="16" t="s">
        <v>2838</v>
      </c>
      <c r="F407" s="87">
        <v>8592223149212</v>
      </c>
      <c r="G407" s="17" t="s">
        <v>394</v>
      </c>
      <c r="H407" s="76">
        <v>122.1</v>
      </c>
      <c r="I407" s="18">
        <f t="shared" si="32"/>
        <v>4.9836734693877549</v>
      </c>
      <c r="J407" s="46">
        <f>'Skupinové slevy'!$C$74</f>
        <v>0</v>
      </c>
      <c r="K407" s="46">
        <f t="shared" si="33"/>
        <v>0</v>
      </c>
      <c r="L407" s="46">
        <f t="shared" si="34"/>
        <v>0</v>
      </c>
      <c r="M407" s="19">
        <f t="shared" si="30"/>
        <v>122.1</v>
      </c>
      <c r="N407" s="19">
        <f t="shared" si="31"/>
        <v>4.9836734693877549</v>
      </c>
    </row>
    <row r="408" spans="1:14" ht="15" customHeight="1">
      <c r="A408" s="15">
        <v>402</v>
      </c>
      <c r="B408" s="32">
        <v>1</v>
      </c>
      <c r="C408" s="80"/>
      <c r="D408" s="28" t="s">
        <v>3814</v>
      </c>
      <c r="E408" s="16" t="s">
        <v>2839</v>
      </c>
      <c r="F408" s="87">
        <v>8592223009608</v>
      </c>
      <c r="G408" s="17" t="s">
        <v>394</v>
      </c>
      <c r="H408" s="76">
        <v>41.1</v>
      </c>
      <c r="I408" s="18">
        <f t="shared" si="32"/>
        <v>1.6775510204081634</v>
      </c>
      <c r="J408" s="46">
        <f>'Skupinové slevy'!$C$74</f>
        <v>0</v>
      </c>
      <c r="K408" s="46">
        <f t="shared" si="33"/>
        <v>0</v>
      </c>
      <c r="L408" s="46">
        <f t="shared" si="34"/>
        <v>0</v>
      </c>
      <c r="M408" s="19">
        <f t="shared" si="30"/>
        <v>41.1</v>
      </c>
      <c r="N408" s="19">
        <f t="shared" si="31"/>
        <v>1.6775510204081634</v>
      </c>
    </row>
    <row r="409" spans="1:14" ht="15" customHeight="1">
      <c r="A409" s="15">
        <v>403</v>
      </c>
      <c r="B409" s="32">
        <v>1</v>
      </c>
      <c r="C409" s="80"/>
      <c r="D409" s="28" t="s">
        <v>632</v>
      </c>
      <c r="E409" s="16" t="s">
        <v>2840</v>
      </c>
      <c r="F409" s="87">
        <v>8592223011267</v>
      </c>
      <c r="G409" s="17" t="s">
        <v>394</v>
      </c>
      <c r="H409" s="76">
        <v>44.6</v>
      </c>
      <c r="I409" s="18">
        <f t="shared" si="32"/>
        <v>1.8204081632653062</v>
      </c>
      <c r="J409" s="46">
        <f>'Skupinové slevy'!$C$74</f>
        <v>0</v>
      </c>
      <c r="K409" s="46">
        <f t="shared" si="33"/>
        <v>0</v>
      </c>
      <c r="L409" s="46">
        <f t="shared" si="34"/>
        <v>0</v>
      </c>
      <c r="M409" s="19">
        <f t="shared" si="30"/>
        <v>44.6</v>
      </c>
      <c r="N409" s="19">
        <f t="shared" si="31"/>
        <v>1.8204081632653062</v>
      </c>
    </row>
    <row r="410" spans="1:14" ht="15" customHeight="1">
      <c r="A410" s="15">
        <v>404</v>
      </c>
      <c r="B410" s="32">
        <v>1</v>
      </c>
      <c r="C410" s="80"/>
      <c r="D410" s="28" t="s">
        <v>5403</v>
      </c>
      <c r="E410" s="16" t="s">
        <v>2841</v>
      </c>
      <c r="F410" s="87">
        <v>8592223011274</v>
      </c>
      <c r="G410" s="17" t="s">
        <v>394</v>
      </c>
      <c r="H410" s="76">
        <v>48.1</v>
      </c>
      <c r="I410" s="18">
        <f t="shared" si="32"/>
        <v>1.963265306122449</v>
      </c>
      <c r="J410" s="46">
        <f>'Skupinové slevy'!$C$74</f>
        <v>0</v>
      </c>
      <c r="K410" s="46">
        <f t="shared" si="33"/>
        <v>0</v>
      </c>
      <c r="L410" s="46">
        <f t="shared" si="34"/>
        <v>0</v>
      </c>
      <c r="M410" s="19">
        <f t="shared" si="30"/>
        <v>48.1</v>
      </c>
      <c r="N410" s="19">
        <f t="shared" si="31"/>
        <v>1.963265306122449</v>
      </c>
    </row>
    <row r="411" spans="1:14" ht="15" customHeight="1">
      <c r="A411" s="15">
        <v>405</v>
      </c>
      <c r="B411" s="32">
        <v>1</v>
      </c>
      <c r="C411" s="80"/>
      <c r="D411" s="28" t="s">
        <v>1549</v>
      </c>
      <c r="E411" s="16" t="s">
        <v>2842</v>
      </c>
      <c r="F411" s="87">
        <v>8592223011281</v>
      </c>
      <c r="G411" s="17" t="s">
        <v>394</v>
      </c>
      <c r="H411" s="76">
        <v>52.8</v>
      </c>
      <c r="I411" s="18">
        <f t="shared" si="32"/>
        <v>2.1551020408163266</v>
      </c>
      <c r="J411" s="46">
        <f>'Skupinové slevy'!$C$74</f>
        <v>0</v>
      </c>
      <c r="K411" s="46">
        <f t="shared" si="33"/>
        <v>0</v>
      </c>
      <c r="L411" s="46">
        <f t="shared" si="34"/>
        <v>0</v>
      </c>
      <c r="M411" s="19">
        <f t="shared" si="30"/>
        <v>52.8</v>
      </c>
      <c r="N411" s="19">
        <f t="shared" si="31"/>
        <v>2.1551020408163266</v>
      </c>
    </row>
    <row r="412" spans="1:14" ht="15" customHeight="1">
      <c r="A412" s="15">
        <v>406</v>
      </c>
      <c r="B412" s="32">
        <v>1</v>
      </c>
      <c r="C412" s="80"/>
      <c r="D412" s="28" t="s">
        <v>1550</v>
      </c>
      <c r="E412" s="16" t="s">
        <v>2843</v>
      </c>
      <c r="F412" s="87">
        <v>8592223035515</v>
      </c>
      <c r="G412" s="17" t="s">
        <v>394</v>
      </c>
      <c r="H412" s="76">
        <v>56.3</v>
      </c>
      <c r="I412" s="18">
        <f t="shared" si="32"/>
        <v>2.2979591836734694</v>
      </c>
      <c r="J412" s="46">
        <f>'Skupinové slevy'!$C$74</f>
        <v>0</v>
      </c>
      <c r="K412" s="46">
        <f t="shared" si="33"/>
        <v>0</v>
      </c>
      <c r="L412" s="46">
        <f t="shared" si="34"/>
        <v>0</v>
      </c>
      <c r="M412" s="19">
        <f t="shared" ref="M412:M475" si="35">H412*(1-$J412)*(1-$K412)*(1-$L412)</f>
        <v>56.3</v>
      </c>
      <c r="N412" s="19">
        <f t="shared" ref="N412:N475" si="36">I412*(1-$J412)*(1-$K412)*(1-$L412)</f>
        <v>2.2979591836734694</v>
      </c>
    </row>
    <row r="413" spans="1:14" ht="15" customHeight="1">
      <c r="A413" s="15">
        <v>407</v>
      </c>
      <c r="B413" s="32">
        <v>1</v>
      </c>
      <c r="C413" s="80"/>
      <c r="D413" s="28" t="s">
        <v>2189</v>
      </c>
      <c r="E413" s="16" t="s">
        <v>2844</v>
      </c>
      <c r="F413" s="87">
        <v>8592223011298</v>
      </c>
      <c r="G413" s="17" t="s">
        <v>394</v>
      </c>
      <c r="H413" s="76">
        <v>65.7</v>
      </c>
      <c r="I413" s="18">
        <f t="shared" si="32"/>
        <v>2.6816326530612247</v>
      </c>
      <c r="J413" s="46">
        <f>'Skupinové slevy'!$C$74</f>
        <v>0</v>
      </c>
      <c r="K413" s="46">
        <f t="shared" si="33"/>
        <v>0</v>
      </c>
      <c r="L413" s="46">
        <f t="shared" si="34"/>
        <v>0</v>
      </c>
      <c r="M413" s="19">
        <f t="shared" si="35"/>
        <v>65.7</v>
      </c>
      <c r="N413" s="19">
        <f t="shared" si="36"/>
        <v>2.6816326530612247</v>
      </c>
    </row>
    <row r="414" spans="1:14" ht="15" customHeight="1">
      <c r="A414" s="15">
        <v>408</v>
      </c>
      <c r="B414" s="32">
        <v>1</v>
      </c>
      <c r="C414" s="80"/>
      <c r="D414" s="28" t="s">
        <v>3668</v>
      </c>
      <c r="E414" s="16" t="s">
        <v>2845</v>
      </c>
      <c r="F414" s="87">
        <v>8592223011304</v>
      </c>
      <c r="G414" s="17" t="s">
        <v>394</v>
      </c>
      <c r="H414" s="76">
        <v>73.900000000000006</v>
      </c>
      <c r="I414" s="18">
        <f t="shared" si="32"/>
        <v>3.0163265306122451</v>
      </c>
      <c r="J414" s="46">
        <f>'Skupinové slevy'!$C$74</f>
        <v>0</v>
      </c>
      <c r="K414" s="46">
        <f t="shared" si="33"/>
        <v>0</v>
      </c>
      <c r="L414" s="46">
        <f t="shared" si="34"/>
        <v>0</v>
      </c>
      <c r="M414" s="19">
        <f t="shared" si="35"/>
        <v>73.900000000000006</v>
      </c>
      <c r="N414" s="19">
        <f t="shared" si="36"/>
        <v>3.0163265306122451</v>
      </c>
    </row>
    <row r="415" spans="1:14" ht="15" customHeight="1">
      <c r="A415" s="15">
        <v>409</v>
      </c>
      <c r="B415" s="32">
        <v>1</v>
      </c>
      <c r="C415" s="80"/>
      <c r="D415" s="28" t="s">
        <v>1796</v>
      </c>
      <c r="E415" s="16" t="s">
        <v>2846</v>
      </c>
      <c r="F415" s="87">
        <v>8592223149229</v>
      </c>
      <c r="G415" s="17" t="s">
        <v>394</v>
      </c>
      <c r="H415" s="76">
        <v>84.6</v>
      </c>
      <c r="I415" s="18">
        <f t="shared" si="32"/>
        <v>3.4530612244897956</v>
      </c>
      <c r="J415" s="46">
        <f>'Skupinové slevy'!$C$74</f>
        <v>0</v>
      </c>
      <c r="K415" s="46">
        <f t="shared" si="33"/>
        <v>0</v>
      </c>
      <c r="L415" s="46">
        <f t="shared" si="34"/>
        <v>0</v>
      </c>
      <c r="M415" s="19">
        <f t="shared" si="35"/>
        <v>84.6</v>
      </c>
      <c r="N415" s="19">
        <f t="shared" si="36"/>
        <v>3.4530612244897956</v>
      </c>
    </row>
    <row r="416" spans="1:14" ht="15" customHeight="1">
      <c r="A416" s="15">
        <v>410</v>
      </c>
      <c r="B416" s="32">
        <v>1</v>
      </c>
      <c r="C416" s="80"/>
      <c r="D416" s="28" t="s">
        <v>633</v>
      </c>
      <c r="E416" s="16" t="s">
        <v>2847</v>
      </c>
      <c r="F416" s="87">
        <v>8592223149236</v>
      </c>
      <c r="G416" s="17" t="s">
        <v>394</v>
      </c>
      <c r="H416" s="76">
        <v>102.1</v>
      </c>
      <c r="I416" s="18">
        <f t="shared" si="32"/>
        <v>4.16734693877551</v>
      </c>
      <c r="J416" s="46">
        <f>'Skupinové slevy'!$C$74</f>
        <v>0</v>
      </c>
      <c r="K416" s="46">
        <f t="shared" si="33"/>
        <v>0</v>
      </c>
      <c r="L416" s="46">
        <f t="shared" si="34"/>
        <v>0</v>
      </c>
      <c r="M416" s="19">
        <f t="shared" si="35"/>
        <v>102.1</v>
      </c>
      <c r="N416" s="19">
        <f t="shared" si="36"/>
        <v>4.16734693877551</v>
      </c>
    </row>
    <row r="417" spans="1:14" ht="15" customHeight="1">
      <c r="A417" s="15">
        <v>411</v>
      </c>
      <c r="B417" s="32">
        <v>1</v>
      </c>
      <c r="C417" s="80"/>
      <c r="D417" s="28" t="s">
        <v>631</v>
      </c>
      <c r="E417" s="16" t="s">
        <v>2848</v>
      </c>
      <c r="F417" s="87">
        <v>8592223149243</v>
      </c>
      <c r="G417" s="17" t="s">
        <v>394</v>
      </c>
      <c r="H417" s="76">
        <v>122.1</v>
      </c>
      <c r="I417" s="18">
        <f t="shared" si="32"/>
        <v>4.9836734693877549</v>
      </c>
      <c r="J417" s="46">
        <f>'Skupinové slevy'!$C$74</f>
        <v>0</v>
      </c>
      <c r="K417" s="46">
        <f t="shared" si="33"/>
        <v>0</v>
      </c>
      <c r="L417" s="46">
        <f t="shared" si="34"/>
        <v>0</v>
      </c>
      <c r="M417" s="19">
        <f t="shared" si="35"/>
        <v>122.1</v>
      </c>
      <c r="N417" s="19">
        <f t="shared" si="36"/>
        <v>4.9836734693877549</v>
      </c>
    </row>
    <row r="418" spans="1:14" ht="15" customHeight="1">
      <c r="A418" s="15">
        <v>412</v>
      </c>
      <c r="B418" s="32">
        <v>1</v>
      </c>
      <c r="C418" s="80"/>
      <c r="D418" s="28" t="s">
        <v>3973</v>
      </c>
      <c r="E418" s="16" t="s">
        <v>3974</v>
      </c>
      <c r="F418" s="87">
        <v>8592223229365</v>
      </c>
      <c r="G418" s="17" t="s">
        <v>394</v>
      </c>
      <c r="H418" s="76">
        <v>55.3</v>
      </c>
      <c r="I418" s="18">
        <f t="shared" si="32"/>
        <v>2.2571428571428571</v>
      </c>
      <c r="J418" s="46">
        <f>'Skupinové slevy'!$C$74</f>
        <v>0</v>
      </c>
      <c r="K418" s="46">
        <f t="shared" si="33"/>
        <v>0</v>
      </c>
      <c r="L418" s="46">
        <f t="shared" si="34"/>
        <v>0</v>
      </c>
      <c r="M418" s="19">
        <f t="shared" si="35"/>
        <v>55.3</v>
      </c>
      <c r="N418" s="19">
        <f t="shared" si="36"/>
        <v>2.2571428571428571</v>
      </c>
    </row>
    <row r="419" spans="1:14" ht="15" customHeight="1">
      <c r="A419" s="15">
        <v>413</v>
      </c>
      <c r="B419" s="32">
        <v>1</v>
      </c>
      <c r="C419" s="80"/>
      <c r="D419" s="28" t="s">
        <v>5891</v>
      </c>
      <c r="E419" s="16" t="s">
        <v>4049</v>
      </c>
      <c r="F419" s="87">
        <v>8592223005495</v>
      </c>
      <c r="G419" s="17" t="s">
        <v>394</v>
      </c>
      <c r="H419" s="76">
        <v>39.4</v>
      </c>
      <c r="I419" s="18">
        <f t="shared" si="32"/>
        <v>1.6081632653061224</v>
      </c>
      <c r="J419" s="46">
        <f>'Skupinové slevy'!$C$74</f>
        <v>0</v>
      </c>
      <c r="K419" s="46">
        <f t="shared" si="33"/>
        <v>0</v>
      </c>
      <c r="L419" s="46">
        <f t="shared" si="34"/>
        <v>0</v>
      </c>
      <c r="M419" s="19">
        <f t="shared" si="35"/>
        <v>39.4</v>
      </c>
      <c r="N419" s="19">
        <f t="shared" si="36"/>
        <v>1.6081632653061224</v>
      </c>
    </row>
    <row r="420" spans="1:14" ht="15" customHeight="1">
      <c r="A420" s="15">
        <v>414</v>
      </c>
      <c r="B420" s="32">
        <v>1</v>
      </c>
      <c r="C420" s="80"/>
      <c r="D420" s="28" t="s">
        <v>4050</v>
      </c>
      <c r="E420" s="16" t="s">
        <v>5773</v>
      </c>
      <c r="F420" s="87">
        <v>8592223000360</v>
      </c>
      <c r="G420" s="17" t="s">
        <v>394</v>
      </c>
      <c r="H420" s="76">
        <v>44.5</v>
      </c>
      <c r="I420" s="18">
        <f t="shared" si="32"/>
        <v>1.8163265306122449</v>
      </c>
      <c r="J420" s="46">
        <f>'Skupinové slevy'!$C$74</f>
        <v>0</v>
      </c>
      <c r="K420" s="46">
        <f t="shared" si="33"/>
        <v>0</v>
      </c>
      <c r="L420" s="46">
        <f t="shared" si="34"/>
        <v>0</v>
      </c>
      <c r="M420" s="19">
        <f t="shared" si="35"/>
        <v>44.5</v>
      </c>
      <c r="N420" s="19">
        <f t="shared" si="36"/>
        <v>1.8163265306122449</v>
      </c>
    </row>
    <row r="421" spans="1:14" ht="15" customHeight="1">
      <c r="A421" s="15">
        <v>415</v>
      </c>
      <c r="B421" s="32">
        <v>1</v>
      </c>
      <c r="C421" s="80"/>
      <c r="D421" s="28" t="s">
        <v>3162</v>
      </c>
      <c r="E421" s="16" t="s">
        <v>3163</v>
      </c>
      <c r="F421" s="87">
        <v>8592223012363</v>
      </c>
      <c r="G421" s="17" t="s">
        <v>394</v>
      </c>
      <c r="H421" s="76">
        <v>47.1</v>
      </c>
      <c r="I421" s="18">
        <f t="shared" si="32"/>
        <v>1.9224489795918367</v>
      </c>
      <c r="J421" s="46">
        <f>'Skupinové slevy'!$C$74</f>
        <v>0</v>
      </c>
      <c r="K421" s="46">
        <f t="shared" si="33"/>
        <v>0</v>
      </c>
      <c r="L421" s="46">
        <f t="shared" si="34"/>
        <v>0</v>
      </c>
      <c r="M421" s="19">
        <f t="shared" si="35"/>
        <v>47.1</v>
      </c>
      <c r="N421" s="19">
        <f t="shared" si="36"/>
        <v>1.9224489795918367</v>
      </c>
    </row>
    <row r="422" spans="1:14" ht="15" customHeight="1">
      <c r="A422" s="15">
        <v>416</v>
      </c>
      <c r="B422" s="32">
        <v>1</v>
      </c>
      <c r="C422" s="80"/>
      <c r="D422" s="28" t="s">
        <v>3165</v>
      </c>
      <c r="E422" s="16" t="s">
        <v>3166</v>
      </c>
      <c r="F422" s="87">
        <v>8592223092952</v>
      </c>
      <c r="G422" s="17" t="s">
        <v>394</v>
      </c>
      <c r="H422" s="76">
        <v>51.9</v>
      </c>
      <c r="I422" s="18">
        <f t="shared" si="32"/>
        <v>2.1183673469387756</v>
      </c>
      <c r="J422" s="46">
        <f>'Skupinové slevy'!$C$74</f>
        <v>0</v>
      </c>
      <c r="K422" s="46">
        <f t="shared" si="33"/>
        <v>0</v>
      </c>
      <c r="L422" s="46">
        <f t="shared" si="34"/>
        <v>0</v>
      </c>
      <c r="M422" s="19">
        <f t="shared" si="35"/>
        <v>51.9</v>
      </c>
      <c r="N422" s="19">
        <f t="shared" si="36"/>
        <v>2.1183673469387756</v>
      </c>
    </row>
    <row r="423" spans="1:14" ht="15" customHeight="1">
      <c r="A423" s="15">
        <v>417</v>
      </c>
      <c r="B423" s="32">
        <v>1</v>
      </c>
      <c r="C423" s="80"/>
      <c r="D423" s="28" t="s">
        <v>3047</v>
      </c>
      <c r="E423" s="16" t="s">
        <v>3048</v>
      </c>
      <c r="F423" s="87">
        <v>8592223212190</v>
      </c>
      <c r="G423" s="17" t="s">
        <v>394</v>
      </c>
      <c r="H423" s="76">
        <v>60.9</v>
      </c>
      <c r="I423" s="18">
        <f t="shared" si="32"/>
        <v>2.4857142857142858</v>
      </c>
      <c r="J423" s="46">
        <f>'Skupinové slevy'!$C$74</f>
        <v>0</v>
      </c>
      <c r="K423" s="46">
        <f t="shared" si="33"/>
        <v>0</v>
      </c>
      <c r="L423" s="46">
        <f t="shared" si="34"/>
        <v>0</v>
      </c>
      <c r="M423" s="19">
        <f t="shared" si="35"/>
        <v>60.9</v>
      </c>
      <c r="N423" s="19">
        <f t="shared" si="36"/>
        <v>2.4857142857142858</v>
      </c>
    </row>
    <row r="424" spans="1:14" ht="15" customHeight="1">
      <c r="A424" s="15">
        <v>418</v>
      </c>
      <c r="B424" s="32">
        <v>1</v>
      </c>
      <c r="C424" s="80"/>
      <c r="D424" s="28" t="s">
        <v>5889</v>
      </c>
      <c r="E424" s="16" t="s">
        <v>5890</v>
      </c>
      <c r="F424" s="87">
        <v>8592223212213</v>
      </c>
      <c r="G424" s="17" t="s">
        <v>394</v>
      </c>
      <c r="H424" s="76">
        <v>77.400000000000006</v>
      </c>
      <c r="I424" s="18">
        <f t="shared" si="32"/>
        <v>3.1591836734693879</v>
      </c>
      <c r="J424" s="46">
        <f>'Skupinové slevy'!$C$74</f>
        <v>0</v>
      </c>
      <c r="K424" s="46">
        <f t="shared" si="33"/>
        <v>0</v>
      </c>
      <c r="L424" s="46">
        <f t="shared" si="34"/>
        <v>0</v>
      </c>
      <c r="M424" s="19">
        <f t="shared" si="35"/>
        <v>77.400000000000006</v>
      </c>
      <c r="N424" s="19">
        <f t="shared" si="36"/>
        <v>3.1591836734693879</v>
      </c>
    </row>
    <row r="425" spans="1:14" ht="15" customHeight="1">
      <c r="A425" s="15">
        <v>419</v>
      </c>
      <c r="B425" s="32">
        <v>1</v>
      </c>
      <c r="C425" s="80"/>
      <c r="D425" s="28" t="s">
        <v>1997</v>
      </c>
      <c r="E425" s="16" t="s">
        <v>5095</v>
      </c>
      <c r="F425" s="87">
        <v>8592223019621</v>
      </c>
      <c r="G425" s="17" t="s">
        <v>394</v>
      </c>
      <c r="H425" s="76">
        <v>233.8</v>
      </c>
      <c r="I425" s="18">
        <f t="shared" si="32"/>
        <v>9.5428571428571427</v>
      </c>
      <c r="J425" s="46">
        <f>'Skupinové slevy'!$C$74</f>
        <v>0</v>
      </c>
      <c r="K425" s="46">
        <f t="shared" si="33"/>
        <v>0</v>
      </c>
      <c r="L425" s="46">
        <f t="shared" si="34"/>
        <v>0</v>
      </c>
      <c r="M425" s="19">
        <f t="shared" si="35"/>
        <v>233.8</v>
      </c>
      <c r="N425" s="19">
        <f t="shared" si="36"/>
        <v>9.5428571428571427</v>
      </c>
    </row>
    <row r="426" spans="1:14" ht="15" customHeight="1">
      <c r="A426" s="15">
        <v>420</v>
      </c>
      <c r="B426" s="32">
        <v>1</v>
      </c>
      <c r="C426" s="80"/>
      <c r="D426" s="28" t="s">
        <v>3169</v>
      </c>
      <c r="E426" s="16" t="s">
        <v>3170</v>
      </c>
      <c r="F426" s="87">
        <v>8592223009615</v>
      </c>
      <c r="G426" s="17" t="s">
        <v>394</v>
      </c>
      <c r="H426" s="76">
        <v>90</v>
      </c>
      <c r="I426" s="18">
        <f t="shared" si="32"/>
        <v>3.6734693877551021</v>
      </c>
      <c r="J426" s="46">
        <f>'Skupinové slevy'!$C$74</f>
        <v>0</v>
      </c>
      <c r="K426" s="46">
        <f t="shared" si="33"/>
        <v>0</v>
      </c>
      <c r="L426" s="46">
        <f t="shared" si="34"/>
        <v>0</v>
      </c>
      <c r="M426" s="19">
        <f t="shared" si="35"/>
        <v>90</v>
      </c>
      <c r="N426" s="19">
        <f t="shared" si="36"/>
        <v>3.6734693877551021</v>
      </c>
    </row>
    <row r="427" spans="1:14" ht="15" customHeight="1">
      <c r="A427" s="15">
        <v>421</v>
      </c>
      <c r="B427" s="32">
        <v>1</v>
      </c>
      <c r="C427" s="80"/>
      <c r="D427" s="28" t="s">
        <v>5782</v>
      </c>
      <c r="E427" s="16" t="s">
        <v>5783</v>
      </c>
      <c r="F427" s="87">
        <v>8592223011434</v>
      </c>
      <c r="G427" s="17" t="s">
        <v>394</v>
      </c>
      <c r="H427" s="76">
        <v>98.4</v>
      </c>
      <c r="I427" s="18">
        <f t="shared" si="32"/>
        <v>4.0163265306122451</v>
      </c>
      <c r="J427" s="46">
        <f>'Skupinové slevy'!$C$74</f>
        <v>0</v>
      </c>
      <c r="K427" s="46">
        <f t="shared" si="33"/>
        <v>0</v>
      </c>
      <c r="L427" s="46">
        <f t="shared" si="34"/>
        <v>0</v>
      </c>
      <c r="M427" s="19">
        <f t="shared" si="35"/>
        <v>98.4</v>
      </c>
      <c r="N427" s="19">
        <f t="shared" si="36"/>
        <v>4.0163265306122451</v>
      </c>
    </row>
    <row r="428" spans="1:14" ht="15" customHeight="1">
      <c r="A428" s="15">
        <v>422</v>
      </c>
      <c r="B428" s="32">
        <v>1</v>
      </c>
      <c r="C428" s="80"/>
      <c r="D428" s="28" t="s">
        <v>5086</v>
      </c>
      <c r="E428" s="16" t="s">
        <v>5087</v>
      </c>
      <c r="F428" s="87">
        <v>8592223011441</v>
      </c>
      <c r="G428" s="17" t="s">
        <v>394</v>
      </c>
      <c r="H428" s="76">
        <v>108.5</v>
      </c>
      <c r="I428" s="18">
        <f t="shared" si="32"/>
        <v>4.4285714285714288</v>
      </c>
      <c r="J428" s="46">
        <f>'Skupinové slevy'!$C$74</f>
        <v>0</v>
      </c>
      <c r="K428" s="46">
        <f t="shared" si="33"/>
        <v>0</v>
      </c>
      <c r="L428" s="46">
        <f t="shared" si="34"/>
        <v>0</v>
      </c>
      <c r="M428" s="19">
        <f t="shared" si="35"/>
        <v>108.5</v>
      </c>
      <c r="N428" s="19">
        <f t="shared" si="36"/>
        <v>4.4285714285714288</v>
      </c>
    </row>
    <row r="429" spans="1:14" ht="15" customHeight="1">
      <c r="A429" s="15">
        <v>423</v>
      </c>
      <c r="B429" s="32">
        <v>1</v>
      </c>
      <c r="C429" s="80"/>
      <c r="D429" s="28" t="s">
        <v>6295</v>
      </c>
      <c r="E429" s="16" t="s">
        <v>6296</v>
      </c>
      <c r="F429" s="87">
        <v>8592223011458</v>
      </c>
      <c r="G429" s="17" t="s">
        <v>394</v>
      </c>
      <c r="H429" s="76">
        <v>116.8</v>
      </c>
      <c r="I429" s="18">
        <f t="shared" si="32"/>
        <v>4.7673469387755105</v>
      </c>
      <c r="J429" s="46">
        <f>'Skupinové slevy'!$C$74</f>
        <v>0</v>
      </c>
      <c r="K429" s="46">
        <f t="shared" si="33"/>
        <v>0</v>
      </c>
      <c r="L429" s="46">
        <f t="shared" si="34"/>
        <v>0</v>
      </c>
      <c r="M429" s="19">
        <f t="shared" si="35"/>
        <v>116.8</v>
      </c>
      <c r="N429" s="19">
        <f t="shared" si="36"/>
        <v>4.7673469387755105</v>
      </c>
    </row>
    <row r="430" spans="1:14" ht="15" customHeight="1">
      <c r="A430" s="15">
        <v>424</v>
      </c>
      <c r="B430" s="32">
        <v>1</v>
      </c>
      <c r="C430" s="80"/>
      <c r="D430" s="28" t="s">
        <v>6297</v>
      </c>
      <c r="E430" s="16" t="s">
        <v>6298</v>
      </c>
      <c r="F430" s="87">
        <v>8592223083189</v>
      </c>
      <c r="G430" s="17" t="s">
        <v>394</v>
      </c>
      <c r="H430" s="76">
        <v>147.9</v>
      </c>
      <c r="I430" s="18">
        <f t="shared" si="32"/>
        <v>6.036734693877551</v>
      </c>
      <c r="J430" s="46">
        <f>'Skupinové slevy'!$C$74</f>
        <v>0</v>
      </c>
      <c r="K430" s="46">
        <f t="shared" si="33"/>
        <v>0</v>
      </c>
      <c r="L430" s="46">
        <f t="shared" si="34"/>
        <v>0</v>
      </c>
      <c r="M430" s="19">
        <f t="shared" si="35"/>
        <v>147.9</v>
      </c>
      <c r="N430" s="19">
        <f t="shared" si="36"/>
        <v>6.036734693877551</v>
      </c>
    </row>
    <row r="431" spans="1:14" ht="15" customHeight="1">
      <c r="A431" s="15">
        <v>425</v>
      </c>
      <c r="B431" s="32">
        <v>1</v>
      </c>
      <c r="C431" s="80"/>
      <c r="D431" s="28" t="s">
        <v>5780</v>
      </c>
      <c r="E431" s="16" t="s">
        <v>5781</v>
      </c>
      <c r="F431" s="87">
        <v>8592223083196</v>
      </c>
      <c r="G431" s="17" t="s">
        <v>394</v>
      </c>
      <c r="H431" s="76">
        <v>166</v>
      </c>
      <c r="I431" s="18">
        <f t="shared" si="32"/>
        <v>6.7755102040816331</v>
      </c>
      <c r="J431" s="46">
        <f>'Skupinové slevy'!$C$74</f>
        <v>0</v>
      </c>
      <c r="K431" s="46">
        <f t="shared" si="33"/>
        <v>0</v>
      </c>
      <c r="L431" s="46">
        <f t="shared" si="34"/>
        <v>0</v>
      </c>
      <c r="M431" s="19">
        <f t="shared" si="35"/>
        <v>166</v>
      </c>
      <c r="N431" s="19">
        <f t="shared" si="36"/>
        <v>6.7755102040816331</v>
      </c>
    </row>
    <row r="432" spans="1:14" ht="15" customHeight="1">
      <c r="A432" s="15">
        <v>426</v>
      </c>
      <c r="B432" s="32">
        <v>1</v>
      </c>
      <c r="C432" s="80"/>
      <c r="D432" s="28" t="s">
        <v>4797</v>
      </c>
      <c r="E432" s="16" t="s">
        <v>7071</v>
      </c>
      <c r="F432" s="87">
        <v>8592223009622</v>
      </c>
      <c r="G432" s="17" t="s">
        <v>394</v>
      </c>
      <c r="H432" s="76">
        <v>90</v>
      </c>
      <c r="I432" s="18">
        <f t="shared" si="32"/>
        <v>3.6734693877551021</v>
      </c>
      <c r="J432" s="46">
        <f>'Skupinové slevy'!$C$74</f>
        <v>0</v>
      </c>
      <c r="K432" s="46">
        <f t="shared" si="33"/>
        <v>0</v>
      </c>
      <c r="L432" s="46">
        <f t="shared" si="34"/>
        <v>0</v>
      </c>
      <c r="M432" s="19">
        <f t="shared" si="35"/>
        <v>90</v>
      </c>
      <c r="N432" s="19">
        <f t="shared" si="36"/>
        <v>3.6734693877551021</v>
      </c>
    </row>
    <row r="433" spans="1:14" ht="15" customHeight="1">
      <c r="A433" s="15">
        <v>427</v>
      </c>
      <c r="B433" s="32">
        <v>1</v>
      </c>
      <c r="C433" s="80"/>
      <c r="D433" s="28" t="s">
        <v>7072</v>
      </c>
      <c r="E433" s="16" t="s">
        <v>7073</v>
      </c>
      <c r="F433" s="87">
        <v>8592223011465</v>
      </c>
      <c r="G433" s="17" t="s">
        <v>394</v>
      </c>
      <c r="H433" s="76">
        <v>98.4</v>
      </c>
      <c r="I433" s="18">
        <f t="shared" si="32"/>
        <v>4.0163265306122451</v>
      </c>
      <c r="J433" s="46">
        <f>'Skupinové slevy'!$C$74</f>
        <v>0</v>
      </c>
      <c r="K433" s="46">
        <f t="shared" si="33"/>
        <v>0</v>
      </c>
      <c r="L433" s="46">
        <f t="shared" si="34"/>
        <v>0</v>
      </c>
      <c r="M433" s="19">
        <f t="shared" si="35"/>
        <v>98.4</v>
      </c>
      <c r="N433" s="19">
        <f t="shared" si="36"/>
        <v>4.0163265306122451</v>
      </c>
    </row>
    <row r="434" spans="1:14" ht="15" customHeight="1">
      <c r="A434" s="15">
        <v>428</v>
      </c>
      <c r="B434" s="32">
        <v>1</v>
      </c>
      <c r="C434" s="80"/>
      <c r="D434" s="28" t="s">
        <v>7074</v>
      </c>
      <c r="E434" s="16" t="s">
        <v>7075</v>
      </c>
      <c r="F434" s="87">
        <v>8592223011472</v>
      </c>
      <c r="G434" s="17" t="s">
        <v>394</v>
      </c>
      <c r="H434" s="76">
        <v>108.5</v>
      </c>
      <c r="I434" s="18">
        <f t="shared" si="32"/>
        <v>4.4285714285714288</v>
      </c>
      <c r="J434" s="46">
        <f>'Skupinové slevy'!$C$74</f>
        <v>0</v>
      </c>
      <c r="K434" s="46">
        <f t="shared" si="33"/>
        <v>0</v>
      </c>
      <c r="L434" s="46">
        <f t="shared" si="34"/>
        <v>0</v>
      </c>
      <c r="M434" s="19">
        <f t="shared" si="35"/>
        <v>108.5</v>
      </c>
      <c r="N434" s="19">
        <f t="shared" si="36"/>
        <v>4.4285714285714288</v>
      </c>
    </row>
    <row r="435" spans="1:14" ht="15" customHeight="1">
      <c r="A435" s="15">
        <v>429</v>
      </c>
      <c r="B435" s="32">
        <v>1</v>
      </c>
      <c r="C435" s="80"/>
      <c r="D435" s="28" t="s">
        <v>6756</v>
      </c>
      <c r="E435" s="16" t="s">
        <v>3622</v>
      </c>
      <c r="F435" s="87">
        <v>8592223011489</v>
      </c>
      <c r="G435" s="17" t="s">
        <v>394</v>
      </c>
      <c r="H435" s="76">
        <v>116.8</v>
      </c>
      <c r="I435" s="18">
        <f t="shared" si="32"/>
        <v>4.7673469387755105</v>
      </c>
      <c r="J435" s="46">
        <f>'Skupinové slevy'!$C$74</f>
        <v>0</v>
      </c>
      <c r="K435" s="46">
        <f t="shared" si="33"/>
        <v>0</v>
      </c>
      <c r="L435" s="46">
        <f t="shared" si="34"/>
        <v>0</v>
      </c>
      <c r="M435" s="19">
        <f t="shared" si="35"/>
        <v>116.8</v>
      </c>
      <c r="N435" s="19">
        <f t="shared" si="36"/>
        <v>4.7673469387755105</v>
      </c>
    </row>
    <row r="436" spans="1:14" ht="15" customHeight="1">
      <c r="A436" s="15">
        <v>430</v>
      </c>
      <c r="B436" s="32">
        <v>1</v>
      </c>
      <c r="C436" s="80"/>
      <c r="D436" s="28" t="s">
        <v>3623</v>
      </c>
      <c r="E436" s="16" t="s">
        <v>5334</v>
      </c>
      <c r="F436" s="87">
        <v>8592223015272</v>
      </c>
      <c r="G436" s="17" t="s">
        <v>394</v>
      </c>
      <c r="H436" s="76">
        <v>147.9</v>
      </c>
      <c r="I436" s="18">
        <f t="shared" si="32"/>
        <v>6.036734693877551</v>
      </c>
      <c r="J436" s="46">
        <f>'Skupinové slevy'!$C$74</f>
        <v>0</v>
      </c>
      <c r="K436" s="46">
        <f t="shared" si="33"/>
        <v>0</v>
      </c>
      <c r="L436" s="46">
        <f t="shared" si="34"/>
        <v>0</v>
      </c>
      <c r="M436" s="19">
        <f t="shared" si="35"/>
        <v>147.9</v>
      </c>
      <c r="N436" s="19">
        <f t="shared" si="36"/>
        <v>6.036734693877551</v>
      </c>
    </row>
    <row r="437" spans="1:14" ht="15" customHeight="1">
      <c r="A437" s="15">
        <v>431</v>
      </c>
      <c r="B437" s="32">
        <v>1</v>
      </c>
      <c r="C437" s="80"/>
      <c r="D437" s="28" t="s">
        <v>2179</v>
      </c>
      <c r="E437" s="16" t="s">
        <v>2180</v>
      </c>
      <c r="F437" s="87">
        <v>8592223015289</v>
      </c>
      <c r="G437" s="17" t="s">
        <v>394</v>
      </c>
      <c r="H437" s="76">
        <v>166</v>
      </c>
      <c r="I437" s="18">
        <f t="shared" si="32"/>
        <v>6.7755102040816331</v>
      </c>
      <c r="J437" s="46">
        <f>'Skupinové slevy'!$C$74</f>
        <v>0</v>
      </c>
      <c r="K437" s="46">
        <f t="shared" si="33"/>
        <v>0</v>
      </c>
      <c r="L437" s="46">
        <f t="shared" si="34"/>
        <v>0</v>
      </c>
      <c r="M437" s="19">
        <f t="shared" si="35"/>
        <v>166</v>
      </c>
      <c r="N437" s="19">
        <f t="shared" si="36"/>
        <v>6.7755102040816331</v>
      </c>
    </row>
    <row r="438" spans="1:14" ht="15" customHeight="1">
      <c r="A438" s="15">
        <v>432</v>
      </c>
      <c r="B438" s="32">
        <v>1</v>
      </c>
      <c r="C438" s="80"/>
      <c r="D438" s="28" t="s">
        <v>4130</v>
      </c>
      <c r="E438" s="16" t="s">
        <v>4131</v>
      </c>
      <c r="F438" s="87">
        <v>8592223009639</v>
      </c>
      <c r="G438" s="17" t="s">
        <v>394</v>
      </c>
      <c r="H438" s="76">
        <v>90</v>
      </c>
      <c r="I438" s="18">
        <f t="shared" si="32"/>
        <v>3.6734693877551021</v>
      </c>
      <c r="J438" s="46">
        <f>'Skupinové slevy'!$C$74</f>
        <v>0</v>
      </c>
      <c r="K438" s="46">
        <f t="shared" si="33"/>
        <v>0</v>
      </c>
      <c r="L438" s="46">
        <f t="shared" si="34"/>
        <v>0</v>
      </c>
      <c r="M438" s="19">
        <f t="shared" si="35"/>
        <v>90</v>
      </c>
      <c r="N438" s="19">
        <f t="shared" si="36"/>
        <v>3.6734693877551021</v>
      </c>
    </row>
    <row r="439" spans="1:14" ht="15" customHeight="1">
      <c r="A439" s="15">
        <v>433</v>
      </c>
      <c r="B439" s="32">
        <v>1</v>
      </c>
      <c r="C439" s="80"/>
      <c r="D439" s="28" t="s">
        <v>4149</v>
      </c>
      <c r="E439" s="16" t="s">
        <v>4800</v>
      </c>
      <c r="F439" s="87">
        <v>8592223011496</v>
      </c>
      <c r="G439" s="17" t="s">
        <v>394</v>
      </c>
      <c r="H439" s="76">
        <v>98.4</v>
      </c>
      <c r="I439" s="18">
        <f t="shared" si="32"/>
        <v>4.0163265306122451</v>
      </c>
      <c r="J439" s="46">
        <f>'Skupinové slevy'!$C$74</f>
        <v>0</v>
      </c>
      <c r="K439" s="46">
        <f t="shared" si="33"/>
        <v>0</v>
      </c>
      <c r="L439" s="46">
        <f t="shared" si="34"/>
        <v>0</v>
      </c>
      <c r="M439" s="19">
        <f t="shared" si="35"/>
        <v>98.4</v>
      </c>
      <c r="N439" s="19">
        <f t="shared" si="36"/>
        <v>4.0163265306122451</v>
      </c>
    </row>
    <row r="440" spans="1:14" ht="15" customHeight="1">
      <c r="A440" s="15">
        <v>434</v>
      </c>
      <c r="B440" s="32">
        <v>1</v>
      </c>
      <c r="C440" s="80"/>
      <c r="D440" s="28" t="s">
        <v>4801</v>
      </c>
      <c r="E440" s="16" t="s">
        <v>4802</v>
      </c>
      <c r="F440" s="87">
        <v>8592223011502</v>
      </c>
      <c r="G440" s="17" t="s">
        <v>394</v>
      </c>
      <c r="H440" s="76">
        <v>108.5</v>
      </c>
      <c r="I440" s="18">
        <f t="shared" si="32"/>
        <v>4.4285714285714288</v>
      </c>
      <c r="J440" s="46">
        <f>'Skupinové slevy'!$C$74</f>
        <v>0</v>
      </c>
      <c r="K440" s="46">
        <f t="shared" si="33"/>
        <v>0</v>
      </c>
      <c r="L440" s="46">
        <f t="shared" si="34"/>
        <v>0</v>
      </c>
      <c r="M440" s="19">
        <f t="shared" si="35"/>
        <v>108.5</v>
      </c>
      <c r="N440" s="19">
        <f t="shared" si="36"/>
        <v>4.4285714285714288</v>
      </c>
    </row>
    <row r="441" spans="1:14" ht="15" customHeight="1">
      <c r="A441" s="15">
        <v>435</v>
      </c>
      <c r="B441" s="32">
        <v>1</v>
      </c>
      <c r="C441" s="80"/>
      <c r="D441" s="28" t="s">
        <v>4803</v>
      </c>
      <c r="E441" s="16" t="s">
        <v>7076</v>
      </c>
      <c r="F441" s="87">
        <v>8592223011519</v>
      </c>
      <c r="G441" s="17" t="s">
        <v>394</v>
      </c>
      <c r="H441" s="76">
        <v>116.8</v>
      </c>
      <c r="I441" s="18">
        <f t="shared" si="32"/>
        <v>4.7673469387755105</v>
      </c>
      <c r="J441" s="46">
        <f>'Skupinové slevy'!$C$74</f>
        <v>0</v>
      </c>
      <c r="K441" s="46">
        <f t="shared" si="33"/>
        <v>0</v>
      </c>
      <c r="L441" s="46">
        <f t="shared" si="34"/>
        <v>0</v>
      </c>
      <c r="M441" s="19">
        <f t="shared" si="35"/>
        <v>116.8</v>
      </c>
      <c r="N441" s="19">
        <f t="shared" si="36"/>
        <v>4.7673469387755105</v>
      </c>
    </row>
    <row r="442" spans="1:14" ht="15" customHeight="1">
      <c r="A442" s="15">
        <v>436</v>
      </c>
      <c r="B442" s="32">
        <v>1</v>
      </c>
      <c r="C442" s="80"/>
      <c r="D442" s="28" t="s">
        <v>7077</v>
      </c>
      <c r="E442" s="16" t="s">
        <v>5337</v>
      </c>
      <c r="F442" s="87">
        <v>8592223015296</v>
      </c>
      <c r="G442" s="17" t="s">
        <v>394</v>
      </c>
      <c r="H442" s="76">
        <v>147.9</v>
      </c>
      <c r="I442" s="18">
        <f t="shared" si="32"/>
        <v>6.036734693877551</v>
      </c>
      <c r="J442" s="46">
        <f>'Skupinové slevy'!$C$74</f>
        <v>0</v>
      </c>
      <c r="K442" s="46">
        <f t="shared" si="33"/>
        <v>0</v>
      </c>
      <c r="L442" s="46">
        <f t="shared" si="34"/>
        <v>0</v>
      </c>
      <c r="M442" s="19">
        <f t="shared" si="35"/>
        <v>147.9</v>
      </c>
      <c r="N442" s="19">
        <f t="shared" si="36"/>
        <v>6.036734693877551</v>
      </c>
    </row>
    <row r="443" spans="1:14" ht="15" customHeight="1">
      <c r="A443" s="15">
        <v>437</v>
      </c>
      <c r="B443" s="32">
        <v>1</v>
      </c>
      <c r="C443" s="80"/>
      <c r="D443" s="28" t="s">
        <v>4799</v>
      </c>
      <c r="E443" s="16" t="s">
        <v>4129</v>
      </c>
      <c r="F443" s="87">
        <v>8592223032750</v>
      </c>
      <c r="G443" s="17" t="s">
        <v>394</v>
      </c>
      <c r="H443" s="76">
        <v>166</v>
      </c>
      <c r="I443" s="18">
        <f t="shared" si="32"/>
        <v>6.7755102040816331</v>
      </c>
      <c r="J443" s="46">
        <f>'Skupinové slevy'!$C$74</f>
        <v>0</v>
      </c>
      <c r="K443" s="46">
        <f t="shared" si="33"/>
        <v>0</v>
      </c>
      <c r="L443" s="46">
        <f t="shared" si="34"/>
        <v>0</v>
      </c>
      <c r="M443" s="19">
        <f t="shared" si="35"/>
        <v>166</v>
      </c>
      <c r="N443" s="19">
        <f t="shared" si="36"/>
        <v>6.7755102040816331</v>
      </c>
    </row>
    <row r="444" spans="1:14" ht="15" customHeight="1">
      <c r="A444" s="15">
        <v>438</v>
      </c>
      <c r="B444" s="32">
        <v>1</v>
      </c>
      <c r="C444" s="80"/>
      <c r="D444" s="28" t="s">
        <v>7063</v>
      </c>
      <c r="E444" s="16" t="s">
        <v>7064</v>
      </c>
      <c r="F444" s="87">
        <v>8592223092051</v>
      </c>
      <c r="G444" s="17" t="s">
        <v>394</v>
      </c>
      <c r="H444" s="76">
        <v>90</v>
      </c>
      <c r="I444" s="18">
        <f t="shared" si="32"/>
        <v>3.6734693877551021</v>
      </c>
      <c r="J444" s="46">
        <f>'Skupinové slevy'!$C$74</f>
        <v>0</v>
      </c>
      <c r="K444" s="46">
        <f t="shared" si="33"/>
        <v>0</v>
      </c>
      <c r="L444" s="46">
        <f t="shared" si="34"/>
        <v>0</v>
      </c>
      <c r="M444" s="19">
        <f t="shared" si="35"/>
        <v>90</v>
      </c>
      <c r="N444" s="19">
        <f t="shared" si="36"/>
        <v>3.6734693877551021</v>
      </c>
    </row>
    <row r="445" spans="1:14" ht="15" customHeight="1">
      <c r="A445" s="15">
        <v>439</v>
      </c>
      <c r="B445" s="32">
        <v>1</v>
      </c>
      <c r="C445" s="80"/>
      <c r="D445" s="28" t="s">
        <v>7065</v>
      </c>
      <c r="E445" s="16" t="s">
        <v>4753</v>
      </c>
      <c r="F445" s="87">
        <v>8592223092068</v>
      </c>
      <c r="G445" s="17" t="s">
        <v>394</v>
      </c>
      <c r="H445" s="76">
        <v>98.4</v>
      </c>
      <c r="I445" s="18">
        <f t="shared" si="32"/>
        <v>4.0163265306122451</v>
      </c>
      <c r="J445" s="46">
        <f>'Skupinové slevy'!$C$74</f>
        <v>0</v>
      </c>
      <c r="K445" s="46">
        <f t="shared" si="33"/>
        <v>0</v>
      </c>
      <c r="L445" s="46">
        <f t="shared" si="34"/>
        <v>0</v>
      </c>
      <c r="M445" s="19">
        <f t="shared" si="35"/>
        <v>98.4</v>
      </c>
      <c r="N445" s="19">
        <f t="shared" si="36"/>
        <v>4.0163265306122451</v>
      </c>
    </row>
    <row r="446" spans="1:14" ht="15" customHeight="1">
      <c r="A446" s="15">
        <v>440</v>
      </c>
      <c r="B446" s="32">
        <v>1</v>
      </c>
      <c r="C446" s="80"/>
      <c r="D446" s="28" t="s">
        <v>4754</v>
      </c>
      <c r="E446" s="16" t="s">
        <v>4755</v>
      </c>
      <c r="F446" s="87">
        <v>8592223092075</v>
      </c>
      <c r="G446" s="17" t="s">
        <v>394</v>
      </c>
      <c r="H446" s="76">
        <v>108.5</v>
      </c>
      <c r="I446" s="18">
        <f t="shared" si="32"/>
        <v>4.4285714285714288</v>
      </c>
      <c r="J446" s="46">
        <f>'Skupinové slevy'!$C$74</f>
        <v>0</v>
      </c>
      <c r="K446" s="46">
        <f t="shared" si="33"/>
        <v>0</v>
      </c>
      <c r="L446" s="46">
        <f t="shared" si="34"/>
        <v>0</v>
      </c>
      <c r="M446" s="19">
        <f t="shared" si="35"/>
        <v>108.5</v>
      </c>
      <c r="N446" s="19">
        <f t="shared" si="36"/>
        <v>4.4285714285714288</v>
      </c>
    </row>
    <row r="447" spans="1:14" ht="15" customHeight="1">
      <c r="A447" s="15">
        <v>441</v>
      </c>
      <c r="B447" s="32">
        <v>1</v>
      </c>
      <c r="C447" s="80"/>
      <c r="D447" s="28" t="s">
        <v>3035</v>
      </c>
      <c r="E447" s="16" t="s">
        <v>3036</v>
      </c>
      <c r="F447" s="87">
        <v>8592223092082</v>
      </c>
      <c r="G447" s="17" t="s">
        <v>394</v>
      </c>
      <c r="H447" s="76">
        <v>116.8</v>
      </c>
      <c r="I447" s="18">
        <f t="shared" si="32"/>
        <v>4.7673469387755105</v>
      </c>
      <c r="J447" s="46">
        <f>'Skupinové slevy'!$C$74</f>
        <v>0</v>
      </c>
      <c r="K447" s="46">
        <f t="shared" si="33"/>
        <v>0</v>
      </c>
      <c r="L447" s="46">
        <f t="shared" si="34"/>
        <v>0</v>
      </c>
      <c r="M447" s="19">
        <f t="shared" si="35"/>
        <v>116.8</v>
      </c>
      <c r="N447" s="19">
        <f t="shared" si="36"/>
        <v>4.7673469387755105</v>
      </c>
    </row>
    <row r="448" spans="1:14" ht="15" customHeight="1">
      <c r="A448" s="15">
        <v>442</v>
      </c>
      <c r="B448" s="32">
        <v>1</v>
      </c>
      <c r="C448" s="80"/>
      <c r="D448" s="28" t="s">
        <v>3037</v>
      </c>
      <c r="E448" s="16" t="s">
        <v>3038</v>
      </c>
      <c r="F448" s="87">
        <v>8592223092099</v>
      </c>
      <c r="G448" s="17" t="s">
        <v>394</v>
      </c>
      <c r="H448" s="76">
        <v>147.9</v>
      </c>
      <c r="I448" s="18">
        <f t="shared" si="32"/>
        <v>6.036734693877551</v>
      </c>
      <c r="J448" s="46">
        <f>'Skupinové slevy'!$C$74</f>
        <v>0</v>
      </c>
      <c r="K448" s="46">
        <f t="shared" si="33"/>
        <v>0</v>
      </c>
      <c r="L448" s="46">
        <f t="shared" si="34"/>
        <v>0</v>
      </c>
      <c r="M448" s="19">
        <f t="shared" si="35"/>
        <v>147.9</v>
      </c>
      <c r="N448" s="19">
        <f t="shared" si="36"/>
        <v>6.036734693877551</v>
      </c>
    </row>
    <row r="449" spans="1:14" ht="15" customHeight="1">
      <c r="A449" s="15">
        <v>443</v>
      </c>
      <c r="B449" s="32">
        <v>1</v>
      </c>
      <c r="C449" s="80"/>
      <c r="D449" s="28" t="s">
        <v>5338</v>
      </c>
      <c r="E449" s="16" t="s">
        <v>781</v>
      </c>
      <c r="F449" s="87">
        <v>8592223092105</v>
      </c>
      <c r="G449" s="17" t="s">
        <v>394</v>
      </c>
      <c r="H449" s="76">
        <v>166</v>
      </c>
      <c r="I449" s="18">
        <f t="shared" si="32"/>
        <v>6.7755102040816331</v>
      </c>
      <c r="J449" s="46">
        <f>'Skupinové slevy'!$C$74</f>
        <v>0</v>
      </c>
      <c r="K449" s="46">
        <f t="shared" si="33"/>
        <v>0</v>
      </c>
      <c r="L449" s="46">
        <f t="shared" si="34"/>
        <v>0</v>
      </c>
      <c r="M449" s="19">
        <f t="shared" si="35"/>
        <v>166</v>
      </c>
      <c r="N449" s="19">
        <f t="shared" si="36"/>
        <v>6.7755102040816331</v>
      </c>
    </row>
    <row r="450" spans="1:14" ht="15" customHeight="1">
      <c r="A450" s="15">
        <v>444</v>
      </c>
      <c r="B450" s="32">
        <v>1</v>
      </c>
      <c r="C450" s="80"/>
      <c r="D450" s="28" t="s">
        <v>6453</v>
      </c>
      <c r="E450" s="16" t="s">
        <v>6454</v>
      </c>
      <c r="F450" s="87">
        <v>8592223176997</v>
      </c>
      <c r="G450" s="17" t="s">
        <v>394</v>
      </c>
      <c r="H450" s="76">
        <v>90</v>
      </c>
      <c r="I450" s="18">
        <f t="shared" si="32"/>
        <v>3.6734693877551021</v>
      </c>
      <c r="J450" s="46">
        <f>'Skupinové slevy'!$C$74</f>
        <v>0</v>
      </c>
      <c r="K450" s="46">
        <f t="shared" si="33"/>
        <v>0</v>
      </c>
      <c r="L450" s="46">
        <f t="shared" si="34"/>
        <v>0</v>
      </c>
      <c r="M450" s="19">
        <f t="shared" si="35"/>
        <v>90</v>
      </c>
      <c r="N450" s="19">
        <f t="shared" si="36"/>
        <v>3.6734693877551021</v>
      </c>
    </row>
    <row r="451" spans="1:14" ht="15" customHeight="1">
      <c r="A451" s="15">
        <v>445</v>
      </c>
      <c r="B451" s="32">
        <v>1</v>
      </c>
      <c r="C451" s="80"/>
      <c r="D451" s="28" t="s">
        <v>6455</v>
      </c>
      <c r="E451" s="16" t="s">
        <v>6456</v>
      </c>
      <c r="F451" s="87">
        <v>8592223177000</v>
      </c>
      <c r="G451" s="17" t="s">
        <v>394</v>
      </c>
      <c r="H451" s="76">
        <v>98.4</v>
      </c>
      <c r="I451" s="18">
        <f t="shared" si="32"/>
        <v>4.0163265306122451</v>
      </c>
      <c r="J451" s="46">
        <f>'Skupinové slevy'!$C$74</f>
        <v>0</v>
      </c>
      <c r="K451" s="46">
        <f t="shared" si="33"/>
        <v>0</v>
      </c>
      <c r="L451" s="46">
        <f t="shared" si="34"/>
        <v>0</v>
      </c>
      <c r="M451" s="19">
        <f t="shared" si="35"/>
        <v>98.4</v>
      </c>
      <c r="N451" s="19">
        <f t="shared" si="36"/>
        <v>4.0163265306122451</v>
      </c>
    </row>
    <row r="452" spans="1:14" ht="15" customHeight="1">
      <c r="A452" s="15">
        <v>446</v>
      </c>
      <c r="B452" s="32">
        <v>1</v>
      </c>
      <c r="C452" s="80"/>
      <c r="D452" s="28" t="s">
        <v>6457</v>
      </c>
      <c r="E452" s="16" t="s">
        <v>6458</v>
      </c>
      <c r="F452" s="87">
        <v>8592223177017</v>
      </c>
      <c r="G452" s="17" t="s">
        <v>394</v>
      </c>
      <c r="H452" s="76">
        <v>108.5</v>
      </c>
      <c r="I452" s="18">
        <f t="shared" si="32"/>
        <v>4.4285714285714288</v>
      </c>
      <c r="J452" s="46">
        <f>'Skupinové slevy'!$C$74</f>
        <v>0</v>
      </c>
      <c r="K452" s="46">
        <f t="shared" si="33"/>
        <v>0</v>
      </c>
      <c r="L452" s="46">
        <f t="shared" si="34"/>
        <v>0</v>
      </c>
      <c r="M452" s="19">
        <f t="shared" si="35"/>
        <v>108.5</v>
      </c>
      <c r="N452" s="19">
        <f t="shared" si="36"/>
        <v>4.4285714285714288</v>
      </c>
    </row>
    <row r="453" spans="1:14" ht="15" customHeight="1">
      <c r="A453" s="15">
        <v>447</v>
      </c>
      <c r="B453" s="32">
        <v>1</v>
      </c>
      <c r="C453" s="80"/>
      <c r="D453" s="28" t="s">
        <v>6459</v>
      </c>
      <c r="E453" s="16" t="s">
        <v>6460</v>
      </c>
      <c r="F453" s="87">
        <v>8592223177024</v>
      </c>
      <c r="G453" s="17" t="s">
        <v>394</v>
      </c>
      <c r="H453" s="76">
        <v>116.8</v>
      </c>
      <c r="I453" s="18">
        <f t="shared" si="32"/>
        <v>4.7673469387755105</v>
      </c>
      <c r="J453" s="46">
        <f>'Skupinové slevy'!$C$74</f>
        <v>0</v>
      </c>
      <c r="K453" s="46">
        <f t="shared" si="33"/>
        <v>0</v>
      </c>
      <c r="L453" s="46">
        <f t="shared" si="34"/>
        <v>0</v>
      </c>
      <c r="M453" s="19">
        <f t="shared" si="35"/>
        <v>116.8</v>
      </c>
      <c r="N453" s="19">
        <f t="shared" si="36"/>
        <v>4.7673469387755105</v>
      </c>
    </row>
    <row r="454" spans="1:14" ht="15" customHeight="1">
      <c r="A454" s="15">
        <v>448</v>
      </c>
      <c r="B454" s="32">
        <v>1</v>
      </c>
      <c r="C454" s="80"/>
      <c r="D454" s="28" t="s">
        <v>6461</v>
      </c>
      <c r="E454" s="16" t="s">
        <v>6462</v>
      </c>
      <c r="F454" s="87">
        <v>8592223177031</v>
      </c>
      <c r="G454" s="17" t="s">
        <v>394</v>
      </c>
      <c r="H454" s="76">
        <v>147.9</v>
      </c>
      <c r="I454" s="18">
        <f t="shared" si="32"/>
        <v>6.036734693877551</v>
      </c>
      <c r="J454" s="46">
        <f>'Skupinové slevy'!$C$74</f>
        <v>0</v>
      </c>
      <c r="K454" s="46">
        <f t="shared" si="33"/>
        <v>0</v>
      </c>
      <c r="L454" s="46">
        <f t="shared" si="34"/>
        <v>0</v>
      </c>
      <c r="M454" s="19">
        <f t="shared" si="35"/>
        <v>147.9</v>
      </c>
      <c r="N454" s="19">
        <f t="shared" si="36"/>
        <v>6.036734693877551</v>
      </c>
    </row>
    <row r="455" spans="1:14" ht="15" customHeight="1">
      <c r="A455" s="15">
        <v>449</v>
      </c>
      <c r="B455" s="32">
        <v>1</v>
      </c>
      <c r="C455" s="80"/>
      <c r="D455" s="28" t="s">
        <v>3114</v>
      </c>
      <c r="E455" s="16" t="s">
        <v>3115</v>
      </c>
      <c r="F455" s="87">
        <v>8592223177048</v>
      </c>
      <c r="G455" s="17" t="s">
        <v>394</v>
      </c>
      <c r="H455" s="76">
        <v>166</v>
      </c>
      <c r="I455" s="18">
        <f t="shared" ref="I455:I518" si="37">H455/$I$5</f>
        <v>6.7755102040816331</v>
      </c>
      <c r="J455" s="46">
        <f>'Skupinové slevy'!$C$74</f>
        <v>0</v>
      </c>
      <c r="K455" s="46">
        <f t="shared" ref="K455:K518" si="38">IF($K$4="X",0.04,0)</f>
        <v>0</v>
      </c>
      <c r="L455" s="46">
        <f t="shared" ref="L455:L518" si="39">IF($L$4="X",0.02,0)</f>
        <v>0</v>
      </c>
      <c r="M455" s="19">
        <f t="shared" si="35"/>
        <v>166</v>
      </c>
      <c r="N455" s="19">
        <f t="shared" si="36"/>
        <v>6.7755102040816331</v>
      </c>
    </row>
    <row r="456" spans="1:14" ht="15" customHeight="1">
      <c r="A456" s="15">
        <v>450</v>
      </c>
      <c r="B456" s="32">
        <v>1</v>
      </c>
      <c r="C456" s="80"/>
      <c r="D456" s="28" t="s">
        <v>2562</v>
      </c>
      <c r="E456" s="16" t="s">
        <v>1378</v>
      </c>
      <c r="F456" s="87">
        <v>8592223051157</v>
      </c>
      <c r="G456" s="17" t="s">
        <v>1379</v>
      </c>
      <c r="H456" s="76">
        <v>230</v>
      </c>
      <c r="I456" s="18">
        <f t="shared" si="37"/>
        <v>9.387755102040817</v>
      </c>
      <c r="J456" s="46">
        <f>'Skupinové slevy'!$C$66</f>
        <v>0</v>
      </c>
      <c r="K456" s="46">
        <f t="shared" si="38"/>
        <v>0</v>
      </c>
      <c r="L456" s="46">
        <f t="shared" si="39"/>
        <v>0</v>
      </c>
      <c r="M456" s="19">
        <f t="shared" si="35"/>
        <v>230</v>
      </c>
      <c r="N456" s="19">
        <f t="shared" si="36"/>
        <v>9.387755102040817</v>
      </c>
    </row>
    <row r="457" spans="1:14" ht="15" customHeight="1">
      <c r="A457" s="15">
        <v>451</v>
      </c>
      <c r="B457" s="32">
        <v>1</v>
      </c>
      <c r="C457" s="80"/>
      <c r="D457" s="28" t="s">
        <v>2601</v>
      </c>
      <c r="E457" s="16" t="s">
        <v>2602</v>
      </c>
      <c r="F457" s="87">
        <v>8592223424074</v>
      </c>
      <c r="G457" s="17" t="s">
        <v>1379</v>
      </c>
      <c r="H457" s="76">
        <v>249</v>
      </c>
      <c r="I457" s="18">
        <f t="shared" si="37"/>
        <v>10.163265306122449</v>
      </c>
      <c r="J457" s="46">
        <f>'Skupinové slevy'!$C$66</f>
        <v>0</v>
      </c>
      <c r="K457" s="46">
        <f t="shared" si="38"/>
        <v>0</v>
      </c>
      <c r="L457" s="46">
        <f t="shared" si="39"/>
        <v>0</v>
      </c>
      <c r="M457" s="19">
        <f t="shared" si="35"/>
        <v>249</v>
      </c>
      <c r="N457" s="19">
        <f t="shared" si="36"/>
        <v>10.163265306122449</v>
      </c>
    </row>
    <row r="458" spans="1:14" ht="15" customHeight="1">
      <c r="A458" s="15">
        <v>452</v>
      </c>
      <c r="B458" s="32">
        <v>1</v>
      </c>
      <c r="C458" s="80"/>
      <c r="D458" s="28" t="s">
        <v>2603</v>
      </c>
      <c r="E458" s="16" t="s">
        <v>4263</v>
      </c>
      <c r="F458" s="87">
        <v>8592223047266</v>
      </c>
      <c r="G458" s="17" t="s">
        <v>1379</v>
      </c>
      <c r="H458" s="76">
        <v>268</v>
      </c>
      <c r="I458" s="18">
        <f t="shared" si="37"/>
        <v>10.938775510204081</v>
      </c>
      <c r="J458" s="46">
        <f>'Skupinové slevy'!$C$66</f>
        <v>0</v>
      </c>
      <c r="K458" s="46">
        <f t="shared" si="38"/>
        <v>0</v>
      </c>
      <c r="L458" s="46">
        <f t="shared" si="39"/>
        <v>0</v>
      </c>
      <c r="M458" s="19">
        <f t="shared" si="35"/>
        <v>268</v>
      </c>
      <c r="N458" s="19">
        <f t="shared" si="36"/>
        <v>10.938775510204081</v>
      </c>
    </row>
    <row r="459" spans="1:14" ht="15" customHeight="1">
      <c r="A459" s="15">
        <v>453</v>
      </c>
      <c r="B459" s="32">
        <v>1</v>
      </c>
      <c r="C459" s="80"/>
      <c r="D459" s="28" t="s">
        <v>4264</v>
      </c>
      <c r="E459" s="16" t="s">
        <v>4265</v>
      </c>
      <c r="F459" s="87">
        <v>8592223181311</v>
      </c>
      <c r="G459" s="17" t="s">
        <v>1379</v>
      </c>
      <c r="H459" s="76">
        <v>290</v>
      </c>
      <c r="I459" s="18">
        <f t="shared" si="37"/>
        <v>11.836734693877551</v>
      </c>
      <c r="J459" s="46">
        <f>'Skupinové slevy'!$C$66</f>
        <v>0</v>
      </c>
      <c r="K459" s="46">
        <f t="shared" si="38"/>
        <v>0</v>
      </c>
      <c r="L459" s="46">
        <f t="shared" si="39"/>
        <v>0</v>
      </c>
      <c r="M459" s="19">
        <f t="shared" si="35"/>
        <v>290</v>
      </c>
      <c r="N459" s="19">
        <f t="shared" si="36"/>
        <v>11.836734693877551</v>
      </c>
    </row>
    <row r="460" spans="1:14" ht="15" customHeight="1">
      <c r="A460" s="15">
        <v>454</v>
      </c>
      <c r="B460" s="32">
        <v>1</v>
      </c>
      <c r="C460" s="80"/>
      <c r="D460" s="28" t="s">
        <v>3716</v>
      </c>
      <c r="E460" s="16" t="s">
        <v>898</v>
      </c>
      <c r="F460" s="87">
        <v>8592223097681</v>
      </c>
      <c r="G460" s="17" t="s">
        <v>1379</v>
      </c>
      <c r="H460" s="76">
        <v>320</v>
      </c>
      <c r="I460" s="18">
        <f t="shared" si="37"/>
        <v>13.061224489795919</v>
      </c>
      <c r="J460" s="46">
        <f>'Skupinové slevy'!$C$66</f>
        <v>0</v>
      </c>
      <c r="K460" s="46">
        <f t="shared" si="38"/>
        <v>0</v>
      </c>
      <c r="L460" s="46">
        <f t="shared" si="39"/>
        <v>0</v>
      </c>
      <c r="M460" s="19">
        <f t="shared" si="35"/>
        <v>320</v>
      </c>
      <c r="N460" s="19">
        <f t="shared" si="36"/>
        <v>13.061224489795919</v>
      </c>
    </row>
    <row r="461" spans="1:14" ht="15" customHeight="1">
      <c r="A461" s="15">
        <v>455</v>
      </c>
      <c r="B461" s="32">
        <v>1</v>
      </c>
      <c r="C461" s="80"/>
      <c r="D461" s="28" t="s">
        <v>2560</v>
      </c>
      <c r="E461" s="16" t="s">
        <v>2561</v>
      </c>
      <c r="F461" s="87">
        <v>8592223424081</v>
      </c>
      <c r="G461" s="17" t="s">
        <v>1379</v>
      </c>
      <c r="H461" s="76">
        <v>357</v>
      </c>
      <c r="I461" s="18">
        <f t="shared" si="37"/>
        <v>14.571428571428571</v>
      </c>
      <c r="J461" s="46">
        <f>'Skupinové slevy'!$C$66</f>
        <v>0</v>
      </c>
      <c r="K461" s="46">
        <f t="shared" si="38"/>
        <v>0</v>
      </c>
      <c r="L461" s="46">
        <f t="shared" si="39"/>
        <v>0</v>
      </c>
      <c r="M461" s="19">
        <f t="shared" si="35"/>
        <v>357</v>
      </c>
      <c r="N461" s="19">
        <f t="shared" si="36"/>
        <v>14.571428571428571</v>
      </c>
    </row>
    <row r="462" spans="1:14" ht="15" customHeight="1">
      <c r="A462" s="15">
        <v>456</v>
      </c>
      <c r="B462" s="32">
        <v>1</v>
      </c>
      <c r="C462" s="80"/>
      <c r="D462" s="28" t="s">
        <v>150</v>
      </c>
      <c r="E462" s="16" t="s">
        <v>151</v>
      </c>
      <c r="F462" s="87">
        <v>8592223050433</v>
      </c>
      <c r="G462" s="17" t="s">
        <v>1379</v>
      </c>
      <c r="H462" s="76">
        <v>302</v>
      </c>
      <c r="I462" s="18">
        <f t="shared" si="37"/>
        <v>12.326530612244898</v>
      </c>
      <c r="J462" s="46">
        <f>'Skupinové slevy'!$C$66</f>
        <v>0</v>
      </c>
      <c r="K462" s="46">
        <f t="shared" si="38"/>
        <v>0</v>
      </c>
      <c r="L462" s="46">
        <f t="shared" si="39"/>
        <v>0</v>
      </c>
      <c r="M462" s="19">
        <f t="shared" si="35"/>
        <v>302</v>
      </c>
      <c r="N462" s="19">
        <f t="shared" si="36"/>
        <v>12.326530612244898</v>
      </c>
    </row>
    <row r="463" spans="1:14" ht="15" customHeight="1">
      <c r="A463" s="15">
        <v>457</v>
      </c>
      <c r="B463" s="32">
        <v>1</v>
      </c>
      <c r="C463" s="80"/>
      <c r="D463" s="28" t="s">
        <v>152</v>
      </c>
      <c r="E463" s="16" t="s">
        <v>153</v>
      </c>
      <c r="F463" s="87">
        <v>8592223424098</v>
      </c>
      <c r="G463" s="17" t="s">
        <v>1379</v>
      </c>
      <c r="H463" s="76">
        <v>329</v>
      </c>
      <c r="I463" s="18">
        <f t="shared" si="37"/>
        <v>13.428571428571429</v>
      </c>
      <c r="J463" s="46">
        <f>'Skupinové slevy'!$C$66</f>
        <v>0</v>
      </c>
      <c r="K463" s="46">
        <f t="shared" si="38"/>
        <v>0</v>
      </c>
      <c r="L463" s="46">
        <f t="shared" si="39"/>
        <v>0</v>
      </c>
      <c r="M463" s="19">
        <f t="shared" si="35"/>
        <v>329</v>
      </c>
      <c r="N463" s="19">
        <f t="shared" si="36"/>
        <v>13.428571428571429</v>
      </c>
    </row>
    <row r="464" spans="1:14" ht="15" customHeight="1">
      <c r="A464" s="15">
        <v>458</v>
      </c>
      <c r="B464" s="32">
        <v>1</v>
      </c>
      <c r="C464" s="80"/>
      <c r="D464" s="28" t="s">
        <v>5288</v>
      </c>
      <c r="E464" s="16" t="s">
        <v>5289</v>
      </c>
      <c r="F464" s="87">
        <v>8592223044104</v>
      </c>
      <c r="G464" s="17" t="s">
        <v>1379</v>
      </c>
      <c r="H464" s="76">
        <v>354</v>
      </c>
      <c r="I464" s="18">
        <f t="shared" si="37"/>
        <v>14.448979591836734</v>
      </c>
      <c r="J464" s="46">
        <f>'Skupinové slevy'!$C$66</f>
        <v>0</v>
      </c>
      <c r="K464" s="46">
        <f t="shared" si="38"/>
        <v>0</v>
      </c>
      <c r="L464" s="46">
        <f t="shared" si="39"/>
        <v>0</v>
      </c>
      <c r="M464" s="19">
        <f t="shared" si="35"/>
        <v>354</v>
      </c>
      <c r="N464" s="19">
        <f t="shared" si="36"/>
        <v>14.448979591836734</v>
      </c>
    </row>
    <row r="465" spans="1:14" ht="15" customHeight="1">
      <c r="A465" s="15">
        <v>459</v>
      </c>
      <c r="B465" s="32">
        <v>1</v>
      </c>
      <c r="C465" s="80"/>
      <c r="D465" s="28" t="s">
        <v>5290</v>
      </c>
      <c r="E465" s="16" t="s">
        <v>5291</v>
      </c>
      <c r="F465" s="87">
        <v>8592223051164</v>
      </c>
      <c r="G465" s="17" t="s">
        <v>1379</v>
      </c>
      <c r="H465" s="76">
        <v>377</v>
      </c>
      <c r="I465" s="18">
        <f t="shared" si="37"/>
        <v>15.387755102040817</v>
      </c>
      <c r="J465" s="46">
        <f>'Skupinové slevy'!$C$66</f>
        <v>0</v>
      </c>
      <c r="K465" s="46">
        <f t="shared" si="38"/>
        <v>0</v>
      </c>
      <c r="L465" s="46">
        <f t="shared" si="39"/>
        <v>0</v>
      </c>
      <c r="M465" s="19">
        <f t="shared" si="35"/>
        <v>377</v>
      </c>
      <c r="N465" s="19">
        <f t="shared" si="36"/>
        <v>15.387755102040817</v>
      </c>
    </row>
    <row r="466" spans="1:14" ht="15" customHeight="1">
      <c r="A466" s="15">
        <v>460</v>
      </c>
      <c r="B466" s="32">
        <v>1</v>
      </c>
      <c r="C466" s="80"/>
      <c r="D466" s="28" t="s">
        <v>6333</v>
      </c>
      <c r="E466" s="16" t="s">
        <v>900</v>
      </c>
      <c r="F466" s="87">
        <v>8592223050785</v>
      </c>
      <c r="G466" s="17" t="s">
        <v>1379</v>
      </c>
      <c r="H466" s="76">
        <v>423</v>
      </c>
      <c r="I466" s="18">
        <f t="shared" si="37"/>
        <v>17.26530612244898</v>
      </c>
      <c r="J466" s="46">
        <f>'Skupinové slevy'!$C$66</f>
        <v>0</v>
      </c>
      <c r="K466" s="46">
        <f t="shared" si="38"/>
        <v>0</v>
      </c>
      <c r="L466" s="46">
        <f t="shared" si="39"/>
        <v>0</v>
      </c>
      <c r="M466" s="19">
        <f t="shared" si="35"/>
        <v>423</v>
      </c>
      <c r="N466" s="19">
        <f t="shared" si="36"/>
        <v>17.26530612244898</v>
      </c>
    </row>
    <row r="467" spans="1:14" ht="15" customHeight="1">
      <c r="A467" s="15">
        <v>461</v>
      </c>
      <c r="B467" s="32">
        <v>1</v>
      </c>
      <c r="C467" s="80"/>
      <c r="D467" s="28" t="s">
        <v>148</v>
      </c>
      <c r="E467" s="16" t="s">
        <v>149</v>
      </c>
      <c r="F467" s="87">
        <v>8592223424104</v>
      </c>
      <c r="G467" s="17" t="s">
        <v>1379</v>
      </c>
      <c r="H467" s="76">
        <v>474</v>
      </c>
      <c r="I467" s="18">
        <f t="shared" si="37"/>
        <v>19.346938775510203</v>
      </c>
      <c r="J467" s="46">
        <f>'Skupinové slevy'!$C$66</f>
        <v>0</v>
      </c>
      <c r="K467" s="46">
        <f t="shared" si="38"/>
        <v>0</v>
      </c>
      <c r="L467" s="46">
        <f t="shared" si="39"/>
        <v>0</v>
      </c>
      <c r="M467" s="19">
        <f t="shared" si="35"/>
        <v>474</v>
      </c>
      <c r="N467" s="19">
        <f t="shared" si="36"/>
        <v>19.346938775510203</v>
      </c>
    </row>
    <row r="468" spans="1:14" ht="15" customHeight="1">
      <c r="A468" s="15">
        <v>462</v>
      </c>
      <c r="B468" s="32">
        <v>1</v>
      </c>
      <c r="C468" s="80"/>
      <c r="D468" s="28" t="s">
        <v>4973</v>
      </c>
      <c r="E468" s="16" t="s">
        <v>4974</v>
      </c>
      <c r="F468" s="87">
        <v>8592223099937</v>
      </c>
      <c r="G468" s="17" t="s">
        <v>1379</v>
      </c>
      <c r="H468" s="76">
        <v>556</v>
      </c>
      <c r="I468" s="18">
        <f t="shared" si="37"/>
        <v>22.693877551020407</v>
      </c>
      <c r="J468" s="46">
        <f>'Skupinové slevy'!$C$66</f>
        <v>0</v>
      </c>
      <c r="K468" s="46">
        <f t="shared" si="38"/>
        <v>0</v>
      </c>
      <c r="L468" s="46">
        <f t="shared" si="39"/>
        <v>0</v>
      </c>
      <c r="M468" s="19">
        <f t="shared" si="35"/>
        <v>556</v>
      </c>
      <c r="N468" s="19">
        <f t="shared" si="36"/>
        <v>22.693877551020407</v>
      </c>
    </row>
    <row r="469" spans="1:14" ht="15" customHeight="1">
      <c r="A469" s="15">
        <v>463</v>
      </c>
      <c r="B469" s="32">
        <v>1</v>
      </c>
      <c r="C469" s="80"/>
      <c r="D469" s="28" t="s">
        <v>26</v>
      </c>
      <c r="E469" s="16" t="s">
        <v>136</v>
      </c>
      <c r="F469" s="87">
        <v>8592223424111</v>
      </c>
      <c r="G469" s="17" t="s">
        <v>1379</v>
      </c>
      <c r="H469" s="76">
        <v>599</v>
      </c>
      <c r="I469" s="18">
        <f t="shared" si="37"/>
        <v>24.448979591836736</v>
      </c>
      <c r="J469" s="46">
        <f>'Skupinové slevy'!$C$66</f>
        <v>0</v>
      </c>
      <c r="K469" s="46">
        <f t="shared" si="38"/>
        <v>0</v>
      </c>
      <c r="L469" s="46">
        <f t="shared" si="39"/>
        <v>0</v>
      </c>
      <c r="M469" s="19">
        <f t="shared" si="35"/>
        <v>599</v>
      </c>
      <c r="N469" s="19">
        <f t="shared" si="36"/>
        <v>24.448979591836736</v>
      </c>
    </row>
    <row r="470" spans="1:14" ht="15" customHeight="1">
      <c r="A470" s="15">
        <v>464</v>
      </c>
      <c r="B470" s="32">
        <v>1</v>
      </c>
      <c r="C470" s="80"/>
      <c r="D470" s="28" t="s">
        <v>1551</v>
      </c>
      <c r="E470" s="16" t="s">
        <v>5627</v>
      </c>
      <c r="F470" s="87">
        <v>8592223044111</v>
      </c>
      <c r="G470" s="17" t="s">
        <v>1379</v>
      </c>
      <c r="H470" s="76">
        <v>646</v>
      </c>
      <c r="I470" s="18">
        <f t="shared" si="37"/>
        <v>26.367346938775512</v>
      </c>
      <c r="J470" s="46">
        <f>'Skupinové slevy'!$C$66</f>
        <v>0</v>
      </c>
      <c r="K470" s="46">
        <f t="shared" si="38"/>
        <v>0</v>
      </c>
      <c r="L470" s="46">
        <f t="shared" si="39"/>
        <v>0</v>
      </c>
      <c r="M470" s="19">
        <f t="shared" si="35"/>
        <v>646</v>
      </c>
      <c r="N470" s="19">
        <f t="shared" si="36"/>
        <v>26.367346938775512</v>
      </c>
    </row>
    <row r="471" spans="1:14" ht="15" customHeight="1">
      <c r="A471" s="15">
        <v>465</v>
      </c>
      <c r="B471" s="32">
        <v>1</v>
      </c>
      <c r="C471" s="80"/>
      <c r="D471" s="28" t="s">
        <v>5628</v>
      </c>
      <c r="E471" s="16" t="s">
        <v>6480</v>
      </c>
      <c r="F471" s="87">
        <v>8592223050778</v>
      </c>
      <c r="G471" s="17" t="s">
        <v>1379</v>
      </c>
      <c r="H471" s="76">
        <v>688</v>
      </c>
      <c r="I471" s="18">
        <f t="shared" si="37"/>
        <v>28.081632653061224</v>
      </c>
      <c r="J471" s="46">
        <f>'Skupinové slevy'!$C$66</f>
        <v>0</v>
      </c>
      <c r="K471" s="46">
        <f t="shared" si="38"/>
        <v>0</v>
      </c>
      <c r="L471" s="46">
        <f t="shared" si="39"/>
        <v>0</v>
      </c>
      <c r="M471" s="19">
        <f t="shared" si="35"/>
        <v>688</v>
      </c>
      <c r="N471" s="19">
        <f t="shared" si="36"/>
        <v>28.081632653061224</v>
      </c>
    </row>
    <row r="472" spans="1:14" ht="15" customHeight="1">
      <c r="A472" s="15">
        <v>466</v>
      </c>
      <c r="B472" s="32">
        <v>1</v>
      </c>
      <c r="C472" s="80"/>
      <c r="D472" s="28" t="s">
        <v>3815</v>
      </c>
      <c r="E472" s="16" t="s">
        <v>3816</v>
      </c>
      <c r="F472" s="87">
        <v>8592223181328</v>
      </c>
      <c r="G472" s="17" t="s">
        <v>1379</v>
      </c>
      <c r="H472" s="76">
        <v>777</v>
      </c>
      <c r="I472" s="18">
        <f t="shared" si="37"/>
        <v>31.714285714285715</v>
      </c>
      <c r="J472" s="46">
        <f>'Skupinové slevy'!$C$66</f>
        <v>0</v>
      </c>
      <c r="K472" s="46">
        <f t="shared" si="38"/>
        <v>0</v>
      </c>
      <c r="L472" s="46">
        <f t="shared" si="39"/>
        <v>0</v>
      </c>
      <c r="M472" s="19">
        <f t="shared" si="35"/>
        <v>777</v>
      </c>
      <c r="N472" s="19">
        <f t="shared" si="36"/>
        <v>31.714285714285715</v>
      </c>
    </row>
    <row r="473" spans="1:14" ht="15" customHeight="1">
      <c r="A473" s="15">
        <v>467</v>
      </c>
      <c r="B473" s="32">
        <v>1</v>
      </c>
      <c r="C473" s="80"/>
      <c r="D473" s="28" t="s">
        <v>901</v>
      </c>
      <c r="E473" s="16" t="s">
        <v>1245</v>
      </c>
      <c r="F473" s="87">
        <v>8592223424128</v>
      </c>
      <c r="G473" s="17" t="s">
        <v>1379</v>
      </c>
      <c r="H473" s="76">
        <v>868</v>
      </c>
      <c r="I473" s="18">
        <f t="shared" si="37"/>
        <v>35.428571428571431</v>
      </c>
      <c r="J473" s="46">
        <f>'Skupinové slevy'!$C$66</f>
        <v>0</v>
      </c>
      <c r="K473" s="46">
        <f t="shared" si="38"/>
        <v>0</v>
      </c>
      <c r="L473" s="46">
        <f t="shared" si="39"/>
        <v>0</v>
      </c>
      <c r="M473" s="19">
        <f t="shared" si="35"/>
        <v>868</v>
      </c>
      <c r="N473" s="19">
        <f t="shared" si="36"/>
        <v>35.428571428571431</v>
      </c>
    </row>
    <row r="474" spans="1:14" ht="15" customHeight="1">
      <c r="A474" s="15">
        <v>468</v>
      </c>
      <c r="B474" s="32">
        <v>1</v>
      </c>
      <c r="C474" s="80"/>
      <c r="D474" s="28" t="s">
        <v>6301</v>
      </c>
      <c r="E474" s="16" t="s">
        <v>6302</v>
      </c>
      <c r="F474" s="87">
        <v>8592223050419</v>
      </c>
      <c r="G474" s="17" t="s">
        <v>1379</v>
      </c>
      <c r="H474" s="76">
        <v>926</v>
      </c>
      <c r="I474" s="18">
        <f t="shared" si="37"/>
        <v>37.795918367346935</v>
      </c>
      <c r="J474" s="46">
        <f>'Skupinové slevy'!$C$66</f>
        <v>0</v>
      </c>
      <c r="K474" s="46">
        <f t="shared" si="38"/>
        <v>0</v>
      </c>
      <c r="L474" s="46">
        <f t="shared" si="39"/>
        <v>0</v>
      </c>
      <c r="M474" s="19">
        <f t="shared" si="35"/>
        <v>926</v>
      </c>
      <c r="N474" s="19">
        <f t="shared" si="36"/>
        <v>37.795918367346935</v>
      </c>
    </row>
    <row r="475" spans="1:14" ht="15" customHeight="1">
      <c r="A475" s="15">
        <v>469</v>
      </c>
      <c r="B475" s="32">
        <v>1</v>
      </c>
      <c r="C475" s="80"/>
      <c r="D475" s="28" t="s">
        <v>4804</v>
      </c>
      <c r="E475" s="16" t="s">
        <v>6742</v>
      </c>
      <c r="F475" s="87">
        <v>8592223424135</v>
      </c>
      <c r="G475" s="17" t="s">
        <v>1379</v>
      </c>
      <c r="H475" s="76">
        <v>989</v>
      </c>
      <c r="I475" s="18">
        <f t="shared" si="37"/>
        <v>40.367346938775512</v>
      </c>
      <c r="J475" s="46">
        <f>'Skupinové slevy'!$C$66</f>
        <v>0</v>
      </c>
      <c r="K475" s="46">
        <f t="shared" si="38"/>
        <v>0</v>
      </c>
      <c r="L475" s="46">
        <f t="shared" si="39"/>
        <v>0</v>
      </c>
      <c r="M475" s="19">
        <f t="shared" si="35"/>
        <v>989</v>
      </c>
      <c r="N475" s="19">
        <f t="shared" si="36"/>
        <v>40.367346938775512</v>
      </c>
    </row>
    <row r="476" spans="1:14" ht="15" customHeight="1">
      <c r="A476" s="15">
        <v>470</v>
      </c>
      <c r="B476" s="32">
        <v>1</v>
      </c>
      <c r="C476" s="80"/>
      <c r="D476" s="28" t="s">
        <v>6743</v>
      </c>
      <c r="E476" s="16" t="s">
        <v>6744</v>
      </c>
      <c r="F476" s="87">
        <v>8592223424142</v>
      </c>
      <c r="G476" s="17" t="s">
        <v>1379</v>
      </c>
      <c r="H476" s="76">
        <v>1058</v>
      </c>
      <c r="I476" s="18">
        <f t="shared" si="37"/>
        <v>43.183673469387756</v>
      </c>
      <c r="J476" s="46">
        <f>'Skupinové slevy'!$C$66</f>
        <v>0</v>
      </c>
      <c r="K476" s="46">
        <f t="shared" si="38"/>
        <v>0</v>
      </c>
      <c r="L476" s="46">
        <f t="shared" si="39"/>
        <v>0</v>
      </c>
      <c r="M476" s="19">
        <f t="shared" ref="M476:M539" si="40">H476*(1-$J476)*(1-$K476)*(1-$L476)</f>
        <v>1058</v>
      </c>
      <c r="N476" s="19">
        <f t="shared" ref="N476:N539" si="41">I476*(1-$J476)*(1-$K476)*(1-$L476)</f>
        <v>43.183673469387756</v>
      </c>
    </row>
    <row r="477" spans="1:14" ht="15" customHeight="1">
      <c r="A477" s="15">
        <v>471</v>
      </c>
      <c r="B477" s="32">
        <v>1</v>
      </c>
      <c r="C477" s="80"/>
      <c r="D477" s="28" t="s">
        <v>6745</v>
      </c>
      <c r="E477" s="16" t="s">
        <v>6303</v>
      </c>
      <c r="F477" s="87">
        <v>8592223424159</v>
      </c>
      <c r="G477" s="17" t="s">
        <v>1379</v>
      </c>
      <c r="H477" s="76">
        <v>1119</v>
      </c>
      <c r="I477" s="18">
        <f t="shared" si="37"/>
        <v>45.673469387755105</v>
      </c>
      <c r="J477" s="46">
        <f>'Skupinové slevy'!$C$66</f>
        <v>0</v>
      </c>
      <c r="K477" s="46">
        <f t="shared" si="38"/>
        <v>0</v>
      </c>
      <c r="L477" s="46">
        <f t="shared" si="39"/>
        <v>0</v>
      </c>
      <c r="M477" s="19">
        <f t="shared" si="40"/>
        <v>1119</v>
      </c>
      <c r="N477" s="19">
        <f t="shared" si="41"/>
        <v>45.673469387755105</v>
      </c>
    </row>
    <row r="478" spans="1:14" ht="15" customHeight="1">
      <c r="A478" s="15">
        <v>472</v>
      </c>
      <c r="B478" s="32">
        <v>1</v>
      </c>
      <c r="C478" s="80"/>
      <c r="D478" s="28" t="s">
        <v>6304</v>
      </c>
      <c r="E478" s="16" t="s">
        <v>6305</v>
      </c>
      <c r="F478" s="87">
        <v>8592223424166</v>
      </c>
      <c r="G478" s="17" t="s">
        <v>1379</v>
      </c>
      <c r="H478" s="76">
        <v>1251</v>
      </c>
      <c r="I478" s="18">
        <f t="shared" si="37"/>
        <v>51.061224489795919</v>
      </c>
      <c r="J478" s="46">
        <f>'Skupinové slevy'!$C$66</f>
        <v>0</v>
      </c>
      <c r="K478" s="46">
        <f t="shared" si="38"/>
        <v>0</v>
      </c>
      <c r="L478" s="46">
        <f t="shared" si="39"/>
        <v>0</v>
      </c>
      <c r="M478" s="19">
        <f t="shared" si="40"/>
        <v>1251</v>
      </c>
      <c r="N478" s="19">
        <f t="shared" si="41"/>
        <v>51.061224489795919</v>
      </c>
    </row>
    <row r="479" spans="1:14" ht="15" customHeight="1">
      <c r="A479" s="15">
        <v>473</v>
      </c>
      <c r="B479" s="32">
        <v>1</v>
      </c>
      <c r="C479" s="80"/>
      <c r="D479" s="28" t="s">
        <v>6299</v>
      </c>
      <c r="E479" s="16" t="s">
        <v>6300</v>
      </c>
      <c r="F479" s="87">
        <v>8592223424173</v>
      </c>
      <c r="G479" s="17" t="s">
        <v>1379</v>
      </c>
      <c r="H479" s="76">
        <v>1383</v>
      </c>
      <c r="I479" s="18">
        <f t="shared" si="37"/>
        <v>56.448979591836732</v>
      </c>
      <c r="J479" s="46">
        <f>'Skupinové slevy'!$C$66</f>
        <v>0</v>
      </c>
      <c r="K479" s="46">
        <f t="shared" si="38"/>
        <v>0</v>
      </c>
      <c r="L479" s="46">
        <f t="shared" si="39"/>
        <v>0</v>
      </c>
      <c r="M479" s="19">
        <f t="shared" si="40"/>
        <v>1383</v>
      </c>
      <c r="N479" s="19">
        <f t="shared" si="41"/>
        <v>56.448979591836732</v>
      </c>
    </row>
    <row r="480" spans="1:14" ht="15" customHeight="1">
      <c r="A480" s="15">
        <v>474</v>
      </c>
      <c r="B480" s="32">
        <v>1</v>
      </c>
      <c r="C480" s="80"/>
      <c r="D480" s="28" t="s">
        <v>7057</v>
      </c>
      <c r="E480" s="16" t="s">
        <v>7058</v>
      </c>
      <c r="F480" s="87">
        <v>8592223424180</v>
      </c>
      <c r="G480" s="17" t="s">
        <v>1379</v>
      </c>
      <c r="H480" s="76">
        <v>290</v>
      </c>
      <c r="I480" s="18">
        <f t="shared" si="37"/>
        <v>11.836734693877551</v>
      </c>
      <c r="J480" s="46">
        <f>'Skupinové slevy'!$C$66</f>
        <v>0</v>
      </c>
      <c r="K480" s="46">
        <f t="shared" si="38"/>
        <v>0</v>
      </c>
      <c r="L480" s="46">
        <f t="shared" si="39"/>
        <v>0</v>
      </c>
      <c r="M480" s="19">
        <f t="shared" si="40"/>
        <v>290</v>
      </c>
      <c r="N480" s="19">
        <f t="shared" si="41"/>
        <v>11.836734693877551</v>
      </c>
    </row>
    <row r="481" spans="1:14" ht="15" customHeight="1">
      <c r="A481" s="15">
        <v>475</v>
      </c>
      <c r="B481" s="32">
        <v>1</v>
      </c>
      <c r="C481" s="80"/>
      <c r="D481" s="28" t="s">
        <v>2182</v>
      </c>
      <c r="E481" s="16" t="s">
        <v>2183</v>
      </c>
      <c r="F481" s="87">
        <v>8592223424197</v>
      </c>
      <c r="G481" s="17" t="s">
        <v>1379</v>
      </c>
      <c r="H481" s="76">
        <v>331</v>
      </c>
      <c r="I481" s="18">
        <f t="shared" si="37"/>
        <v>13.510204081632653</v>
      </c>
      <c r="J481" s="46">
        <f>'Skupinové slevy'!$C$66</f>
        <v>0</v>
      </c>
      <c r="K481" s="46">
        <f t="shared" si="38"/>
        <v>0</v>
      </c>
      <c r="L481" s="46">
        <f t="shared" si="39"/>
        <v>0</v>
      </c>
      <c r="M481" s="19">
        <f t="shared" si="40"/>
        <v>331</v>
      </c>
      <c r="N481" s="19">
        <f t="shared" si="41"/>
        <v>13.510204081632653</v>
      </c>
    </row>
    <row r="482" spans="1:14" ht="15" customHeight="1">
      <c r="A482" s="15">
        <v>476</v>
      </c>
      <c r="B482" s="32">
        <v>1</v>
      </c>
      <c r="C482" s="80"/>
      <c r="D482" s="28" t="s">
        <v>2184</v>
      </c>
      <c r="E482" s="16" t="s">
        <v>2185</v>
      </c>
      <c r="F482" s="87">
        <v>8592223424203</v>
      </c>
      <c r="G482" s="17" t="s">
        <v>1379</v>
      </c>
      <c r="H482" s="76">
        <v>371</v>
      </c>
      <c r="I482" s="18">
        <f t="shared" si="37"/>
        <v>15.142857142857142</v>
      </c>
      <c r="J482" s="46">
        <f>'Skupinové slevy'!$C$66</f>
        <v>0</v>
      </c>
      <c r="K482" s="46">
        <f t="shared" si="38"/>
        <v>0</v>
      </c>
      <c r="L482" s="46">
        <f t="shared" si="39"/>
        <v>0</v>
      </c>
      <c r="M482" s="19">
        <f t="shared" si="40"/>
        <v>371</v>
      </c>
      <c r="N482" s="19">
        <f t="shared" si="41"/>
        <v>15.142857142857142</v>
      </c>
    </row>
    <row r="483" spans="1:14" ht="15" customHeight="1">
      <c r="A483" s="15">
        <v>477</v>
      </c>
      <c r="B483" s="32">
        <v>1</v>
      </c>
      <c r="C483" s="80"/>
      <c r="D483" s="28" t="s">
        <v>2186</v>
      </c>
      <c r="E483" s="16" t="s">
        <v>2187</v>
      </c>
      <c r="F483" s="87">
        <v>8592223424210</v>
      </c>
      <c r="G483" s="17" t="s">
        <v>1379</v>
      </c>
      <c r="H483" s="76">
        <v>413</v>
      </c>
      <c r="I483" s="18">
        <f t="shared" si="37"/>
        <v>16.857142857142858</v>
      </c>
      <c r="J483" s="46">
        <f>'Skupinové slevy'!$C$66</f>
        <v>0</v>
      </c>
      <c r="K483" s="46">
        <f t="shared" si="38"/>
        <v>0</v>
      </c>
      <c r="L483" s="46">
        <f t="shared" si="39"/>
        <v>0</v>
      </c>
      <c r="M483" s="19">
        <f t="shared" si="40"/>
        <v>413</v>
      </c>
      <c r="N483" s="19">
        <f t="shared" si="41"/>
        <v>16.857142857142858</v>
      </c>
    </row>
    <row r="484" spans="1:14" ht="15" customHeight="1">
      <c r="A484" s="15">
        <v>478</v>
      </c>
      <c r="B484" s="32">
        <v>1</v>
      </c>
      <c r="C484" s="80"/>
      <c r="D484" s="28" t="s">
        <v>3855</v>
      </c>
      <c r="E484" s="16" t="s">
        <v>7056</v>
      </c>
      <c r="F484" s="87">
        <v>8592223424227</v>
      </c>
      <c r="G484" s="17" t="s">
        <v>1379</v>
      </c>
      <c r="H484" s="76">
        <v>456</v>
      </c>
      <c r="I484" s="18">
        <f t="shared" si="37"/>
        <v>18.612244897959183</v>
      </c>
      <c r="J484" s="46">
        <f>'Skupinové slevy'!$C$66</f>
        <v>0</v>
      </c>
      <c r="K484" s="46">
        <f t="shared" si="38"/>
        <v>0</v>
      </c>
      <c r="L484" s="46">
        <f t="shared" si="39"/>
        <v>0</v>
      </c>
      <c r="M484" s="19">
        <f t="shared" si="40"/>
        <v>456</v>
      </c>
      <c r="N484" s="19">
        <f t="shared" si="41"/>
        <v>18.612244897959183</v>
      </c>
    </row>
    <row r="485" spans="1:14" ht="15" customHeight="1">
      <c r="A485" s="15">
        <v>479</v>
      </c>
      <c r="B485" s="32">
        <v>1</v>
      </c>
      <c r="C485" s="80"/>
      <c r="D485" s="28" t="s">
        <v>3317</v>
      </c>
      <c r="E485" s="16" t="s">
        <v>3318</v>
      </c>
      <c r="F485" s="87">
        <v>8592223424234</v>
      </c>
      <c r="G485" s="17" t="s">
        <v>1379</v>
      </c>
      <c r="H485" s="76">
        <v>428</v>
      </c>
      <c r="I485" s="18">
        <f t="shared" si="37"/>
        <v>17.469387755102041</v>
      </c>
      <c r="J485" s="46">
        <f>'Skupinové slevy'!$C$66</f>
        <v>0</v>
      </c>
      <c r="K485" s="46">
        <f t="shared" si="38"/>
        <v>0</v>
      </c>
      <c r="L485" s="46">
        <f t="shared" si="39"/>
        <v>0</v>
      </c>
      <c r="M485" s="19">
        <f t="shared" si="40"/>
        <v>428</v>
      </c>
      <c r="N485" s="19">
        <f t="shared" si="41"/>
        <v>17.469387755102041</v>
      </c>
    </row>
    <row r="486" spans="1:14" ht="15" customHeight="1">
      <c r="A486" s="15">
        <v>480</v>
      </c>
      <c r="B486" s="32">
        <v>1</v>
      </c>
      <c r="C486" s="80"/>
      <c r="D486" s="28" t="s">
        <v>3129</v>
      </c>
      <c r="E486" s="16" t="s">
        <v>3130</v>
      </c>
      <c r="F486" s="87">
        <v>8592223424241</v>
      </c>
      <c r="G486" s="17" t="s">
        <v>1379</v>
      </c>
      <c r="H486" s="76">
        <v>460</v>
      </c>
      <c r="I486" s="18">
        <f t="shared" si="37"/>
        <v>18.775510204081634</v>
      </c>
      <c r="J486" s="46">
        <f>'Skupinové slevy'!$C$66</f>
        <v>0</v>
      </c>
      <c r="K486" s="46">
        <f t="shared" si="38"/>
        <v>0</v>
      </c>
      <c r="L486" s="46">
        <f t="shared" si="39"/>
        <v>0</v>
      </c>
      <c r="M486" s="19">
        <f t="shared" si="40"/>
        <v>460</v>
      </c>
      <c r="N486" s="19">
        <f t="shared" si="41"/>
        <v>18.775510204081634</v>
      </c>
    </row>
    <row r="487" spans="1:14" ht="15" customHeight="1">
      <c r="A487" s="15">
        <v>481</v>
      </c>
      <c r="B487" s="32">
        <v>1</v>
      </c>
      <c r="C487" s="80"/>
      <c r="D487" s="28" t="s">
        <v>3679</v>
      </c>
      <c r="E487" s="16" t="s">
        <v>3680</v>
      </c>
      <c r="F487" s="87">
        <v>8592223424258</v>
      </c>
      <c r="G487" s="17" t="s">
        <v>1379</v>
      </c>
      <c r="H487" s="76">
        <v>485</v>
      </c>
      <c r="I487" s="18">
        <f t="shared" si="37"/>
        <v>19.795918367346939</v>
      </c>
      <c r="J487" s="46">
        <f>'Skupinové slevy'!$C$66</f>
        <v>0</v>
      </c>
      <c r="K487" s="46">
        <f t="shared" si="38"/>
        <v>0</v>
      </c>
      <c r="L487" s="46">
        <f t="shared" si="39"/>
        <v>0</v>
      </c>
      <c r="M487" s="19">
        <f t="shared" si="40"/>
        <v>485</v>
      </c>
      <c r="N487" s="19">
        <f t="shared" si="41"/>
        <v>19.795918367346939</v>
      </c>
    </row>
    <row r="488" spans="1:14" ht="15" customHeight="1">
      <c r="A488" s="15">
        <v>482</v>
      </c>
      <c r="B488" s="32">
        <v>1</v>
      </c>
      <c r="C488" s="80"/>
      <c r="D488" s="28" t="s">
        <v>1717</v>
      </c>
      <c r="E488" s="16" t="s">
        <v>1718</v>
      </c>
      <c r="F488" s="87">
        <v>8592223424265</v>
      </c>
      <c r="G488" s="17" t="s">
        <v>1379</v>
      </c>
      <c r="H488" s="76">
        <v>545</v>
      </c>
      <c r="I488" s="18">
        <f t="shared" si="37"/>
        <v>22.244897959183675</v>
      </c>
      <c r="J488" s="46">
        <f>'Skupinové slevy'!$C$66</f>
        <v>0</v>
      </c>
      <c r="K488" s="46">
        <f t="shared" si="38"/>
        <v>0</v>
      </c>
      <c r="L488" s="46">
        <f t="shared" si="39"/>
        <v>0</v>
      </c>
      <c r="M488" s="19">
        <f t="shared" si="40"/>
        <v>545</v>
      </c>
      <c r="N488" s="19">
        <f t="shared" si="41"/>
        <v>22.244897959183675</v>
      </c>
    </row>
    <row r="489" spans="1:14" ht="15" customHeight="1">
      <c r="A489" s="15">
        <v>483</v>
      </c>
      <c r="B489" s="32">
        <v>1</v>
      </c>
      <c r="C489" s="80"/>
      <c r="D489" s="28" t="s">
        <v>2188</v>
      </c>
      <c r="E489" s="16" t="s">
        <v>3316</v>
      </c>
      <c r="F489" s="87">
        <v>8592223424272</v>
      </c>
      <c r="G489" s="17" t="s">
        <v>1379</v>
      </c>
      <c r="H489" s="76">
        <v>601</v>
      </c>
      <c r="I489" s="18">
        <f t="shared" si="37"/>
        <v>24.530612244897959</v>
      </c>
      <c r="J489" s="46">
        <f>'Skupinové slevy'!$C$66</f>
        <v>0</v>
      </c>
      <c r="K489" s="46">
        <f t="shared" si="38"/>
        <v>0</v>
      </c>
      <c r="L489" s="46">
        <f t="shared" si="39"/>
        <v>0</v>
      </c>
      <c r="M489" s="19">
        <f t="shared" si="40"/>
        <v>601</v>
      </c>
      <c r="N489" s="19">
        <f t="shared" si="41"/>
        <v>24.530612244897959</v>
      </c>
    </row>
    <row r="490" spans="1:14" ht="15" customHeight="1">
      <c r="A490" s="15">
        <v>484</v>
      </c>
      <c r="B490" s="32">
        <v>1</v>
      </c>
      <c r="C490" s="80"/>
      <c r="D490" s="28" t="s">
        <v>3226</v>
      </c>
      <c r="E490" s="16" t="s">
        <v>3245</v>
      </c>
      <c r="F490" s="87">
        <v>8592223425347</v>
      </c>
      <c r="G490" s="17" t="s">
        <v>394</v>
      </c>
      <c r="H490" s="76">
        <v>358</v>
      </c>
      <c r="I490" s="18">
        <f t="shared" si="37"/>
        <v>14.612244897959183</v>
      </c>
      <c r="J490" s="46">
        <f>'Skupinové slevy'!$C$74</f>
        <v>0</v>
      </c>
      <c r="K490" s="46">
        <f t="shared" si="38"/>
        <v>0</v>
      </c>
      <c r="L490" s="46">
        <f t="shared" si="39"/>
        <v>0</v>
      </c>
      <c r="M490" s="19">
        <f t="shared" si="40"/>
        <v>358</v>
      </c>
      <c r="N490" s="19">
        <f t="shared" si="41"/>
        <v>14.612244897959183</v>
      </c>
    </row>
    <row r="491" spans="1:14" ht="15" customHeight="1">
      <c r="A491" s="15">
        <v>485</v>
      </c>
      <c r="B491" s="32">
        <v>1</v>
      </c>
      <c r="C491" s="80"/>
      <c r="D491" s="28" t="s">
        <v>3227</v>
      </c>
      <c r="E491" s="16" t="s">
        <v>5442</v>
      </c>
      <c r="F491" s="87">
        <v>8592223425354</v>
      </c>
      <c r="G491" s="17" t="s">
        <v>394</v>
      </c>
      <c r="H491" s="76">
        <v>406</v>
      </c>
      <c r="I491" s="18">
        <f t="shared" si="37"/>
        <v>16.571428571428573</v>
      </c>
      <c r="J491" s="46">
        <f>'Skupinové slevy'!$C$74</f>
        <v>0</v>
      </c>
      <c r="K491" s="46">
        <f t="shared" si="38"/>
        <v>0</v>
      </c>
      <c r="L491" s="46">
        <f t="shared" si="39"/>
        <v>0</v>
      </c>
      <c r="M491" s="19">
        <f t="shared" si="40"/>
        <v>406</v>
      </c>
      <c r="N491" s="19">
        <f t="shared" si="41"/>
        <v>16.571428571428573</v>
      </c>
    </row>
    <row r="492" spans="1:14" ht="15" customHeight="1">
      <c r="A492" s="15">
        <v>486</v>
      </c>
      <c r="B492" s="32">
        <v>1</v>
      </c>
      <c r="C492" s="80"/>
      <c r="D492" s="28" t="s">
        <v>3228</v>
      </c>
      <c r="E492" s="16" t="s">
        <v>5443</v>
      </c>
      <c r="F492" s="87">
        <v>8592223425361</v>
      </c>
      <c r="G492" s="17" t="s">
        <v>394</v>
      </c>
      <c r="H492" s="76">
        <v>439</v>
      </c>
      <c r="I492" s="18">
        <f t="shared" si="37"/>
        <v>17.918367346938776</v>
      </c>
      <c r="J492" s="46">
        <f>'Skupinové slevy'!$C$74</f>
        <v>0</v>
      </c>
      <c r="K492" s="46">
        <f t="shared" si="38"/>
        <v>0</v>
      </c>
      <c r="L492" s="46">
        <f t="shared" si="39"/>
        <v>0</v>
      </c>
      <c r="M492" s="19">
        <f t="shared" si="40"/>
        <v>439</v>
      </c>
      <c r="N492" s="19">
        <f t="shared" si="41"/>
        <v>17.918367346938776</v>
      </c>
    </row>
    <row r="493" spans="1:14" ht="15" customHeight="1">
      <c r="A493" s="15">
        <v>487</v>
      </c>
      <c r="B493" s="32">
        <v>1</v>
      </c>
      <c r="C493" s="80"/>
      <c r="D493" s="28" t="s">
        <v>3229</v>
      </c>
      <c r="E493" s="16" t="s">
        <v>5444</v>
      </c>
      <c r="F493" s="87">
        <v>8592223425378</v>
      </c>
      <c r="G493" s="17" t="s">
        <v>394</v>
      </c>
      <c r="H493" s="76">
        <v>474</v>
      </c>
      <c r="I493" s="18">
        <f t="shared" si="37"/>
        <v>19.346938775510203</v>
      </c>
      <c r="J493" s="46">
        <f>'Skupinové slevy'!$C$74</f>
        <v>0</v>
      </c>
      <c r="K493" s="46">
        <f t="shared" si="38"/>
        <v>0</v>
      </c>
      <c r="L493" s="46">
        <f t="shared" si="39"/>
        <v>0</v>
      </c>
      <c r="M493" s="19">
        <f t="shared" si="40"/>
        <v>474</v>
      </c>
      <c r="N493" s="19">
        <f t="shared" si="41"/>
        <v>19.346938775510203</v>
      </c>
    </row>
    <row r="494" spans="1:14" ht="15" customHeight="1">
      <c r="A494" s="15">
        <v>488</v>
      </c>
      <c r="B494" s="32">
        <v>1</v>
      </c>
      <c r="C494" s="80"/>
      <c r="D494" s="28" t="s">
        <v>3230</v>
      </c>
      <c r="E494" s="16" t="s">
        <v>5445</v>
      </c>
      <c r="F494" s="87">
        <v>8592223425385</v>
      </c>
      <c r="G494" s="17" t="s">
        <v>394</v>
      </c>
      <c r="H494" s="76">
        <v>508</v>
      </c>
      <c r="I494" s="18">
        <f t="shared" si="37"/>
        <v>20.73469387755102</v>
      </c>
      <c r="J494" s="46">
        <f>'Skupinové slevy'!$C$74</f>
        <v>0</v>
      </c>
      <c r="K494" s="46">
        <f t="shared" si="38"/>
        <v>0</v>
      </c>
      <c r="L494" s="46">
        <f t="shared" si="39"/>
        <v>0</v>
      </c>
      <c r="M494" s="19">
        <f t="shared" si="40"/>
        <v>508</v>
      </c>
      <c r="N494" s="19">
        <f t="shared" si="41"/>
        <v>20.73469387755102</v>
      </c>
    </row>
    <row r="495" spans="1:14" ht="15" customHeight="1">
      <c r="A495" s="15">
        <v>489</v>
      </c>
      <c r="B495" s="32">
        <v>1</v>
      </c>
      <c r="C495" s="80"/>
      <c r="D495" s="28" t="s">
        <v>3231</v>
      </c>
      <c r="E495" s="16" t="s">
        <v>5446</v>
      </c>
      <c r="F495" s="87">
        <v>8592223425330</v>
      </c>
      <c r="G495" s="17" t="s">
        <v>394</v>
      </c>
      <c r="H495" s="76">
        <v>611</v>
      </c>
      <c r="I495" s="18">
        <f t="shared" si="37"/>
        <v>24.938775510204081</v>
      </c>
      <c r="J495" s="46">
        <f>'Skupinové slevy'!$C$74</f>
        <v>0</v>
      </c>
      <c r="K495" s="46">
        <f t="shared" si="38"/>
        <v>0</v>
      </c>
      <c r="L495" s="46">
        <f t="shared" si="39"/>
        <v>0</v>
      </c>
      <c r="M495" s="19">
        <f t="shared" si="40"/>
        <v>611</v>
      </c>
      <c r="N495" s="19">
        <f t="shared" si="41"/>
        <v>24.938775510204081</v>
      </c>
    </row>
    <row r="496" spans="1:14" ht="15" customHeight="1">
      <c r="A496" s="15">
        <v>490</v>
      </c>
      <c r="B496" s="32">
        <v>1</v>
      </c>
      <c r="C496" s="80"/>
      <c r="D496" s="28" t="s">
        <v>4512</v>
      </c>
      <c r="E496" s="16" t="s">
        <v>5059</v>
      </c>
      <c r="F496" s="87">
        <v>8592223151840</v>
      </c>
      <c r="G496" s="17">
        <v>700</v>
      </c>
      <c r="H496" s="76">
        <v>703</v>
      </c>
      <c r="I496" s="18">
        <f t="shared" si="37"/>
        <v>28.693877551020407</v>
      </c>
      <c r="J496" s="46">
        <f>'Skupinové slevy'!$C$60</f>
        <v>0</v>
      </c>
      <c r="K496" s="46">
        <f t="shared" si="38"/>
        <v>0</v>
      </c>
      <c r="L496" s="46">
        <f t="shared" si="39"/>
        <v>0</v>
      </c>
      <c r="M496" s="19">
        <f t="shared" si="40"/>
        <v>703</v>
      </c>
      <c r="N496" s="19">
        <f t="shared" si="41"/>
        <v>28.693877551020407</v>
      </c>
    </row>
    <row r="497" spans="1:14" ht="15" customHeight="1">
      <c r="A497" s="15">
        <v>491</v>
      </c>
      <c r="B497" s="32">
        <v>1</v>
      </c>
      <c r="C497" s="80"/>
      <c r="D497" s="28" t="s">
        <v>2938</v>
      </c>
      <c r="E497" s="16" t="s">
        <v>2939</v>
      </c>
      <c r="F497" s="87">
        <v>8592223045811</v>
      </c>
      <c r="G497" s="17">
        <v>700</v>
      </c>
      <c r="H497" s="76">
        <v>681</v>
      </c>
      <c r="I497" s="18">
        <f t="shared" si="37"/>
        <v>27.795918367346939</v>
      </c>
      <c r="J497" s="46">
        <f>'Skupinové slevy'!$C$60</f>
        <v>0</v>
      </c>
      <c r="K497" s="46">
        <f t="shared" si="38"/>
        <v>0</v>
      </c>
      <c r="L497" s="46">
        <f t="shared" si="39"/>
        <v>0</v>
      </c>
      <c r="M497" s="19">
        <f t="shared" si="40"/>
        <v>681</v>
      </c>
      <c r="N497" s="19">
        <f t="shared" si="41"/>
        <v>27.795918367346939</v>
      </c>
    </row>
    <row r="498" spans="1:14" ht="15" customHeight="1">
      <c r="A498" s="15">
        <v>492</v>
      </c>
      <c r="B498" s="32">
        <v>1</v>
      </c>
      <c r="C498" s="80"/>
      <c r="D498" s="28" t="s">
        <v>6403</v>
      </c>
      <c r="E498" s="16" t="s">
        <v>5485</v>
      </c>
      <c r="F498" s="87">
        <v>8592223045828</v>
      </c>
      <c r="G498" s="17">
        <v>700</v>
      </c>
      <c r="H498" s="76">
        <v>692</v>
      </c>
      <c r="I498" s="18">
        <f t="shared" si="37"/>
        <v>28.244897959183675</v>
      </c>
      <c r="J498" s="46">
        <f>'Skupinové slevy'!$C$60</f>
        <v>0</v>
      </c>
      <c r="K498" s="46">
        <f t="shared" si="38"/>
        <v>0</v>
      </c>
      <c r="L498" s="46">
        <f t="shared" si="39"/>
        <v>0</v>
      </c>
      <c r="M498" s="19">
        <f t="shared" si="40"/>
        <v>692</v>
      </c>
      <c r="N498" s="19">
        <f t="shared" si="41"/>
        <v>28.244897959183675</v>
      </c>
    </row>
    <row r="499" spans="1:14" ht="15" customHeight="1">
      <c r="A499" s="15">
        <v>493</v>
      </c>
      <c r="B499" s="32">
        <v>1</v>
      </c>
      <c r="C499" s="80"/>
      <c r="D499" s="28" t="s">
        <v>6661</v>
      </c>
      <c r="E499" s="16" t="s">
        <v>6662</v>
      </c>
      <c r="F499" s="87">
        <v>8592223151857</v>
      </c>
      <c r="G499" s="17">
        <v>700</v>
      </c>
      <c r="H499" s="76">
        <v>597</v>
      </c>
      <c r="I499" s="18">
        <f t="shared" si="37"/>
        <v>24.367346938775512</v>
      </c>
      <c r="J499" s="46">
        <f>'Skupinové slevy'!$C$60</f>
        <v>0</v>
      </c>
      <c r="K499" s="46">
        <f t="shared" si="38"/>
        <v>0</v>
      </c>
      <c r="L499" s="46">
        <f t="shared" si="39"/>
        <v>0</v>
      </c>
      <c r="M499" s="19">
        <f t="shared" si="40"/>
        <v>597</v>
      </c>
      <c r="N499" s="19">
        <f t="shared" si="41"/>
        <v>24.367346938775512</v>
      </c>
    </row>
    <row r="500" spans="1:14" ht="15" customHeight="1">
      <c r="A500" s="15">
        <v>494</v>
      </c>
      <c r="B500" s="32">
        <v>1</v>
      </c>
      <c r="C500" s="80"/>
      <c r="D500" s="28" t="s">
        <v>6663</v>
      </c>
      <c r="E500" s="16" t="s">
        <v>6664</v>
      </c>
      <c r="F500" s="87">
        <v>8592223045835</v>
      </c>
      <c r="G500" s="17">
        <v>700</v>
      </c>
      <c r="H500" s="76">
        <v>608</v>
      </c>
      <c r="I500" s="18">
        <f t="shared" si="37"/>
        <v>24.816326530612244</v>
      </c>
      <c r="J500" s="46">
        <f>'Skupinové slevy'!$C$60</f>
        <v>0</v>
      </c>
      <c r="K500" s="46">
        <f t="shared" si="38"/>
        <v>0</v>
      </c>
      <c r="L500" s="46">
        <f t="shared" si="39"/>
        <v>0</v>
      </c>
      <c r="M500" s="19">
        <f t="shared" si="40"/>
        <v>608</v>
      </c>
      <c r="N500" s="19">
        <f t="shared" si="41"/>
        <v>24.816326530612244</v>
      </c>
    </row>
    <row r="501" spans="1:14" ht="15" customHeight="1">
      <c r="A501" s="15">
        <v>495</v>
      </c>
      <c r="B501" s="32">
        <v>1</v>
      </c>
      <c r="C501" s="80"/>
      <c r="D501" s="28" t="s">
        <v>2940</v>
      </c>
      <c r="E501" s="16" t="s">
        <v>2941</v>
      </c>
      <c r="F501" s="87">
        <v>8592223045842</v>
      </c>
      <c r="G501" s="17">
        <v>700</v>
      </c>
      <c r="H501" s="76">
        <v>636</v>
      </c>
      <c r="I501" s="18">
        <f t="shared" si="37"/>
        <v>25.959183673469386</v>
      </c>
      <c r="J501" s="46">
        <f>'Skupinové slevy'!$C$60</f>
        <v>0</v>
      </c>
      <c r="K501" s="46">
        <f t="shared" si="38"/>
        <v>0</v>
      </c>
      <c r="L501" s="46">
        <f t="shared" si="39"/>
        <v>0</v>
      </c>
      <c r="M501" s="19">
        <f t="shared" si="40"/>
        <v>636</v>
      </c>
      <c r="N501" s="19">
        <f t="shared" si="41"/>
        <v>25.959183673469386</v>
      </c>
    </row>
    <row r="502" spans="1:14" ht="15" customHeight="1">
      <c r="A502" s="15">
        <v>496</v>
      </c>
      <c r="B502" s="32">
        <v>1</v>
      </c>
      <c r="C502" s="80"/>
      <c r="D502" s="28" t="s">
        <v>3142</v>
      </c>
      <c r="E502" s="16" t="s">
        <v>3143</v>
      </c>
      <c r="F502" s="87">
        <v>8592223089587</v>
      </c>
      <c r="G502" s="17">
        <v>700</v>
      </c>
      <c r="H502" s="76">
        <v>350</v>
      </c>
      <c r="I502" s="18">
        <f t="shared" si="37"/>
        <v>14.285714285714286</v>
      </c>
      <c r="J502" s="46">
        <f>'Skupinové slevy'!$C$60</f>
        <v>0</v>
      </c>
      <c r="K502" s="46">
        <f t="shared" si="38"/>
        <v>0</v>
      </c>
      <c r="L502" s="46">
        <f t="shared" si="39"/>
        <v>0</v>
      </c>
      <c r="M502" s="19">
        <f t="shared" si="40"/>
        <v>350</v>
      </c>
      <c r="N502" s="19">
        <f t="shared" si="41"/>
        <v>14.285714285714286</v>
      </c>
    </row>
    <row r="503" spans="1:14" ht="15" customHeight="1">
      <c r="A503" s="15">
        <v>497</v>
      </c>
      <c r="B503" s="32">
        <v>1</v>
      </c>
      <c r="C503" s="80"/>
      <c r="D503" s="28" t="s">
        <v>6665</v>
      </c>
      <c r="E503" s="16" t="s">
        <v>6666</v>
      </c>
      <c r="F503" s="87">
        <v>8592223229389</v>
      </c>
      <c r="G503" s="17">
        <v>700</v>
      </c>
      <c r="H503" s="76">
        <v>388</v>
      </c>
      <c r="I503" s="18">
        <f t="shared" si="37"/>
        <v>15.836734693877551</v>
      </c>
      <c r="J503" s="46">
        <f>'Skupinové slevy'!$C$60</f>
        <v>0</v>
      </c>
      <c r="K503" s="46">
        <f t="shared" si="38"/>
        <v>0</v>
      </c>
      <c r="L503" s="46">
        <f t="shared" si="39"/>
        <v>0</v>
      </c>
      <c r="M503" s="19">
        <f t="shared" si="40"/>
        <v>388</v>
      </c>
      <c r="N503" s="19">
        <f t="shared" si="41"/>
        <v>15.836734693877551</v>
      </c>
    </row>
    <row r="504" spans="1:14" ht="15" customHeight="1">
      <c r="A504" s="15">
        <v>498</v>
      </c>
      <c r="B504" s="32">
        <v>1</v>
      </c>
      <c r="C504" s="80"/>
      <c r="D504" s="28" t="s">
        <v>123</v>
      </c>
      <c r="E504" s="16" t="s">
        <v>124</v>
      </c>
      <c r="F504" s="87">
        <v>8592223229433</v>
      </c>
      <c r="G504" s="17">
        <v>700</v>
      </c>
      <c r="H504" s="76">
        <v>825</v>
      </c>
      <c r="I504" s="18">
        <f t="shared" si="37"/>
        <v>33.673469387755105</v>
      </c>
      <c r="J504" s="46">
        <f>'Skupinové slevy'!$C$60</f>
        <v>0</v>
      </c>
      <c r="K504" s="46">
        <f t="shared" si="38"/>
        <v>0</v>
      </c>
      <c r="L504" s="46">
        <f t="shared" si="39"/>
        <v>0</v>
      </c>
      <c r="M504" s="19">
        <f t="shared" si="40"/>
        <v>825</v>
      </c>
      <c r="N504" s="19">
        <f t="shared" si="41"/>
        <v>33.673469387755105</v>
      </c>
    </row>
    <row r="505" spans="1:14" ht="15" customHeight="1">
      <c r="A505" s="15">
        <v>499</v>
      </c>
      <c r="B505" s="32">
        <v>1</v>
      </c>
      <c r="C505" s="80"/>
      <c r="D505" s="28" t="s">
        <v>1686</v>
      </c>
      <c r="E505" s="16" t="s">
        <v>5315</v>
      </c>
      <c r="F505" s="87">
        <v>8592223229426</v>
      </c>
      <c r="G505" s="17">
        <v>700</v>
      </c>
      <c r="H505" s="76">
        <v>853</v>
      </c>
      <c r="I505" s="18">
        <f t="shared" si="37"/>
        <v>34.816326530612244</v>
      </c>
      <c r="J505" s="46">
        <f>'Skupinové slevy'!$C$60</f>
        <v>0</v>
      </c>
      <c r="K505" s="46">
        <f t="shared" si="38"/>
        <v>0</v>
      </c>
      <c r="L505" s="46">
        <f t="shared" si="39"/>
        <v>0</v>
      </c>
      <c r="M505" s="19">
        <f t="shared" si="40"/>
        <v>853</v>
      </c>
      <c r="N505" s="19">
        <f t="shared" si="41"/>
        <v>34.816326530612244</v>
      </c>
    </row>
    <row r="506" spans="1:14" ht="15" customHeight="1">
      <c r="A506" s="15">
        <v>500</v>
      </c>
      <c r="B506" s="32">
        <v>1</v>
      </c>
      <c r="C506" s="80"/>
      <c r="D506" s="28" t="s">
        <v>6881</v>
      </c>
      <c r="E506" s="16" t="s">
        <v>2824</v>
      </c>
      <c r="F506" s="87">
        <v>8592223045859</v>
      </c>
      <c r="G506" s="17">
        <v>700</v>
      </c>
      <c r="H506" s="76">
        <v>160</v>
      </c>
      <c r="I506" s="18">
        <f t="shared" si="37"/>
        <v>6.5306122448979593</v>
      </c>
      <c r="J506" s="46">
        <f>'Skupinové slevy'!$C$60</f>
        <v>0</v>
      </c>
      <c r="K506" s="46">
        <f t="shared" si="38"/>
        <v>0</v>
      </c>
      <c r="L506" s="46">
        <f t="shared" si="39"/>
        <v>0</v>
      </c>
      <c r="M506" s="19">
        <f t="shared" si="40"/>
        <v>160</v>
      </c>
      <c r="N506" s="19">
        <f t="shared" si="41"/>
        <v>6.5306122448979593</v>
      </c>
    </row>
    <row r="507" spans="1:14" ht="15" customHeight="1">
      <c r="A507" s="15">
        <v>501</v>
      </c>
      <c r="B507" s="32">
        <v>1</v>
      </c>
      <c r="C507" s="80"/>
      <c r="D507" s="28" t="s">
        <v>3144</v>
      </c>
      <c r="E507" s="16" t="s">
        <v>3145</v>
      </c>
      <c r="F507" s="87">
        <v>8592223045866</v>
      </c>
      <c r="G507" s="17">
        <v>700</v>
      </c>
      <c r="H507" s="76">
        <v>284</v>
      </c>
      <c r="I507" s="18">
        <f t="shared" si="37"/>
        <v>11.591836734693878</v>
      </c>
      <c r="J507" s="46">
        <f>'Skupinové slevy'!$C$60</f>
        <v>0</v>
      </c>
      <c r="K507" s="46">
        <f t="shared" si="38"/>
        <v>0</v>
      </c>
      <c r="L507" s="46">
        <f t="shared" si="39"/>
        <v>0</v>
      </c>
      <c r="M507" s="19">
        <f t="shared" si="40"/>
        <v>284</v>
      </c>
      <c r="N507" s="19">
        <f t="shared" si="41"/>
        <v>11.591836734693878</v>
      </c>
    </row>
    <row r="508" spans="1:14" ht="15" customHeight="1">
      <c r="A508" s="15">
        <v>502</v>
      </c>
      <c r="B508" s="32">
        <v>1</v>
      </c>
      <c r="C508" s="80"/>
      <c r="D508" s="28" t="s">
        <v>5313</v>
      </c>
      <c r="E508" s="16" t="s">
        <v>5314</v>
      </c>
      <c r="F508" s="87">
        <v>8592223229419</v>
      </c>
      <c r="G508" s="17">
        <v>700</v>
      </c>
      <c r="H508" s="76">
        <v>388</v>
      </c>
      <c r="I508" s="18">
        <f t="shared" si="37"/>
        <v>15.836734693877551</v>
      </c>
      <c r="J508" s="46">
        <f>'Skupinové slevy'!$C$60</f>
        <v>0</v>
      </c>
      <c r="K508" s="46">
        <f t="shared" si="38"/>
        <v>0</v>
      </c>
      <c r="L508" s="46">
        <f t="shared" si="39"/>
        <v>0</v>
      </c>
      <c r="M508" s="19">
        <f t="shared" si="40"/>
        <v>388</v>
      </c>
      <c r="N508" s="19">
        <f t="shared" si="41"/>
        <v>15.836734693877551</v>
      </c>
    </row>
    <row r="509" spans="1:14" ht="15" customHeight="1">
      <c r="A509" s="15">
        <v>503</v>
      </c>
      <c r="B509" s="32">
        <v>1</v>
      </c>
      <c r="C509" s="80"/>
      <c r="D509" s="28" t="s">
        <v>3961</v>
      </c>
      <c r="E509" s="16" t="s">
        <v>3962</v>
      </c>
      <c r="F509" s="87">
        <v>8592223046368</v>
      </c>
      <c r="G509" s="17">
        <v>700</v>
      </c>
      <c r="H509" s="76">
        <v>689</v>
      </c>
      <c r="I509" s="18">
        <f t="shared" si="37"/>
        <v>28.122448979591837</v>
      </c>
      <c r="J509" s="46">
        <f>'Skupinové slevy'!$C$60</f>
        <v>0</v>
      </c>
      <c r="K509" s="46">
        <f t="shared" si="38"/>
        <v>0</v>
      </c>
      <c r="L509" s="46">
        <f t="shared" si="39"/>
        <v>0</v>
      </c>
      <c r="M509" s="19">
        <f t="shared" si="40"/>
        <v>689</v>
      </c>
      <c r="N509" s="19">
        <f t="shared" si="41"/>
        <v>28.122448979591837</v>
      </c>
    </row>
    <row r="510" spans="1:14" ht="15" customHeight="1">
      <c r="A510" s="15">
        <v>504</v>
      </c>
      <c r="B510" s="32">
        <v>1</v>
      </c>
      <c r="C510" s="80"/>
      <c r="D510" s="28" t="s">
        <v>5311</v>
      </c>
      <c r="E510" s="16" t="s">
        <v>5312</v>
      </c>
      <c r="F510" s="87">
        <v>8592223310001</v>
      </c>
      <c r="G510" s="17">
        <v>700</v>
      </c>
      <c r="H510" s="76">
        <v>1479</v>
      </c>
      <c r="I510" s="18">
        <f t="shared" si="37"/>
        <v>60.367346938775512</v>
      </c>
      <c r="J510" s="46">
        <f>'Skupinové slevy'!$C$60</f>
        <v>0</v>
      </c>
      <c r="K510" s="46">
        <f t="shared" si="38"/>
        <v>0</v>
      </c>
      <c r="L510" s="46">
        <f t="shared" si="39"/>
        <v>0</v>
      </c>
      <c r="M510" s="19">
        <f t="shared" si="40"/>
        <v>1479</v>
      </c>
      <c r="N510" s="19">
        <f t="shared" si="41"/>
        <v>60.367346938775512</v>
      </c>
    </row>
    <row r="511" spans="1:14" ht="15" customHeight="1">
      <c r="A511" s="15">
        <v>505</v>
      </c>
      <c r="B511" s="32">
        <v>1</v>
      </c>
      <c r="C511" s="80"/>
      <c r="D511" s="28" t="s">
        <v>5157</v>
      </c>
      <c r="E511" s="16" t="s">
        <v>5158</v>
      </c>
      <c r="F511" s="87">
        <v>8592223229457</v>
      </c>
      <c r="G511" s="17">
        <v>700</v>
      </c>
      <c r="H511" s="76">
        <v>78.900000000000006</v>
      </c>
      <c r="I511" s="18">
        <f t="shared" si="37"/>
        <v>3.2204081632653065</v>
      </c>
      <c r="J511" s="46">
        <f>'Skupinové slevy'!$C$60</f>
        <v>0</v>
      </c>
      <c r="K511" s="46">
        <f t="shared" si="38"/>
        <v>0</v>
      </c>
      <c r="L511" s="46">
        <f t="shared" si="39"/>
        <v>0</v>
      </c>
      <c r="M511" s="19">
        <f t="shared" si="40"/>
        <v>78.900000000000006</v>
      </c>
      <c r="N511" s="19">
        <f t="shared" si="41"/>
        <v>3.2204081632653065</v>
      </c>
    </row>
    <row r="512" spans="1:14" ht="15" customHeight="1">
      <c r="A512" s="15">
        <v>506</v>
      </c>
      <c r="B512" s="32">
        <v>1</v>
      </c>
      <c r="C512" s="80"/>
      <c r="D512" s="28" t="s">
        <v>250</v>
      </c>
      <c r="E512" s="16" t="s">
        <v>1685</v>
      </c>
      <c r="F512" s="87">
        <v>8592223229440</v>
      </c>
      <c r="G512" s="17">
        <v>700</v>
      </c>
      <c r="H512" s="76">
        <v>97.6</v>
      </c>
      <c r="I512" s="18">
        <f t="shared" si="37"/>
        <v>3.9836734693877549</v>
      </c>
      <c r="J512" s="46">
        <f>'Skupinové slevy'!$C$60</f>
        <v>0</v>
      </c>
      <c r="K512" s="46">
        <f t="shared" si="38"/>
        <v>0</v>
      </c>
      <c r="L512" s="46">
        <f t="shared" si="39"/>
        <v>0</v>
      </c>
      <c r="M512" s="19">
        <f t="shared" si="40"/>
        <v>97.6</v>
      </c>
      <c r="N512" s="19">
        <f t="shared" si="41"/>
        <v>3.9836734693877549</v>
      </c>
    </row>
    <row r="513" spans="1:14" ht="15" customHeight="1">
      <c r="A513" s="15">
        <v>507</v>
      </c>
      <c r="B513" s="32">
        <v>1</v>
      </c>
      <c r="C513" s="80"/>
      <c r="D513" s="28" t="s">
        <v>125</v>
      </c>
      <c r="E513" s="16" t="s">
        <v>126</v>
      </c>
      <c r="F513" s="87">
        <v>8592223413504</v>
      </c>
      <c r="G513" s="17">
        <v>700</v>
      </c>
      <c r="H513" s="76">
        <v>102.9</v>
      </c>
      <c r="I513" s="18">
        <f t="shared" si="37"/>
        <v>4.2</v>
      </c>
      <c r="J513" s="46">
        <f>'Skupinové slevy'!$C$60</f>
        <v>0</v>
      </c>
      <c r="K513" s="46">
        <f t="shared" si="38"/>
        <v>0</v>
      </c>
      <c r="L513" s="46">
        <f t="shared" si="39"/>
        <v>0</v>
      </c>
      <c r="M513" s="19">
        <f t="shared" si="40"/>
        <v>102.9</v>
      </c>
      <c r="N513" s="19">
        <f t="shared" si="41"/>
        <v>4.2</v>
      </c>
    </row>
    <row r="514" spans="1:14" ht="15" customHeight="1">
      <c r="A514" s="15">
        <v>508</v>
      </c>
      <c r="B514" s="32">
        <v>1</v>
      </c>
      <c r="C514" s="80"/>
      <c r="D514" s="28" t="s">
        <v>1687</v>
      </c>
      <c r="E514" s="16" t="s">
        <v>1688</v>
      </c>
      <c r="F514" s="87">
        <v>8592223413498</v>
      </c>
      <c r="G514" s="17">
        <v>700</v>
      </c>
      <c r="H514" s="76">
        <v>106.9</v>
      </c>
      <c r="I514" s="18">
        <f t="shared" si="37"/>
        <v>4.3632653061224493</v>
      </c>
      <c r="J514" s="46">
        <f>'Skupinové slevy'!$C$60</f>
        <v>0</v>
      </c>
      <c r="K514" s="46">
        <f t="shared" si="38"/>
        <v>0</v>
      </c>
      <c r="L514" s="46">
        <f t="shared" si="39"/>
        <v>0</v>
      </c>
      <c r="M514" s="19">
        <f t="shared" si="40"/>
        <v>106.9</v>
      </c>
      <c r="N514" s="19">
        <f t="shared" si="41"/>
        <v>4.3632653061224493</v>
      </c>
    </row>
    <row r="515" spans="1:14" ht="15" customHeight="1">
      <c r="A515" s="15">
        <v>509</v>
      </c>
      <c r="B515" s="32">
        <v>1</v>
      </c>
      <c r="C515" s="80"/>
      <c r="D515" s="28" t="s">
        <v>6236</v>
      </c>
      <c r="E515" s="16" t="s">
        <v>6237</v>
      </c>
      <c r="F515" s="87">
        <v>8592223416246</v>
      </c>
      <c r="G515" s="17">
        <v>700</v>
      </c>
      <c r="H515" s="76">
        <v>553</v>
      </c>
      <c r="I515" s="18">
        <f t="shared" si="37"/>
        <v>22.571428571428573</v>
      </c>
      <c r="J515" s="46">
        <f>'Skupinové slevy'!$C$60</f>
        <v>0</v>
      </c>
      <c r="K515" s="46">
        <f t="shared" si="38"/>
        <v>0</v>
      </c>
      <c r="L515" s="46">
        <f t="shared" si="39"/>
        <v>0</v>
      </c>
      <c r="M515" s="19">
        <f t="shared" si="40"/>
        <v>553</v>
      </c>
      <c r="N515" s="19">
        <f t="shared" si="41"/>
        <v>22.571428571428573</v>
      </c>
    </row>
    <row r="516" spans="1:14" ht="15" customHeight="1">
      <c r="A516" s="15">
        <v>510</v>
      </c>
      <c r="B516" s="32">
        <v>1</v>
      </c>
      <c r="C516" s="80"/>
      <c r="D516" s="28" t="s">
        <v>6401</v>
      </c>
      <c r="E516" s="16" t="s">
        <v>6402</v>
      </c>
      <c r="F516" s="87">
        <v>8592223416253</v>
      </c>
      <c r="G516" s="17">
        <v>700</v>
      </c>
      <c r="H516" s="76">
        <v>1283</v>
      </c>
      <c r="I516" s="18">
        <f t="shared" si="37"/>
        <v>52.367346938775512</v>
      </c>
      <c r="J516" s="46">
        <f>'Skupinové slevy'!$C$60</f>
        <v>0</v>
      </c>
      <c r="K516" s="46">
        <f t="shared" si="38"/>
        <v>0</v>
      </c>
      <c r="L516" s="46">
        <f t="shared" si="39"/>
        <v>0</v>
      </c>
      <c r="M516" s="19">
        <f t="shared" si="40"/>
        <v>1283</v>
      </c>
      <c r="N516" s="19">
        <f t="shared" si="41"/>
        <v>52.367346938775512</v>
      </c>
    </row>
    <row r="517" spans="1:14" ht="15" customHeight="1">
      <c r="A517" s="15">
        <v>511</v>
      </c>
      <c r="B517" s="32">
        <v>1</v>
      </c>
      <c r="C517" s="80"/>
      <c r="D517" s="28" t="s">
        <v>2386</v>
      </c>
      <c r="E517" s="16" t="s">
        <v>2387</v>
      </c>
      <c r="F517" s="87">
        <v>8592223045897</v>
      </c>
      <c r="G517" s="17">
        <v>700</v>
      </c>
      <c r="H517" s="76">
        <v>72.2</v>
      </c>
      <c r="I517" s="18">
        <f t="shared" si="37"/>
        <v>2.9469387755102043</v>
      </c>
      <c r="J517" s="46">
        <f>'Skupinové slevy'!$C$60</f>
        <v>0</v>
      </c>
      <c r="K517" s="46">
        <f t="shared" si="38"/>
        <v>0</v>
      </c>
      <c r="L517" s="46">
        <f t="shared" si="39"/>
        <v>0</v>
      </c>
      <c r="M517" s="19">
        <f t="shared" si="40"/>
        <v>72.2</v>
      </c>
      <c r="N517" s="19">
        <f t="shared" si="41"/>
        <v>2.9469387755102043</v>
      </c>
    </row>
    <row r="518" spans="1:14" ht="15" customHeight="1">
      <c r="A518" s="15">
        <v>512</v>
      </c>
      <c r="B518" s="32">
        <v>1</v>
      </c>
      <c r="C518" s="80"/>
      <c r="D518" s="28" t="s">
        <v>2408</v>
      </c>
      <c r="E518" s="16" t="s">
        <v>2385</v>
      </c>
      <c r="F518" s="87">
        <v>8592223045880</v>
      </c>
      <c r="G518" s="17">
        <v>700</v>
      </c>
      <c r="H518" s="76">
        <v>155</v>
      </c>
      <c r="I518" s="18">
        <f t="shared" si="37"/>
        <v>6.3265306122448983</v>
      </c>
      <c r="J518" s="46">
        <f>'Skupinové slevy'!$C$60</f>
        <v>0</v>
      </c>
      <c r="K518" s="46">
        <f t="shared" si="38"/>
        <v>0</v>
      </c>
      <c r="L518" s="46">
        <f t="shared" si="39"/>
        <v>0</v>
      </c>
      <c r="M518" s="19">
        <f t="shared" si="40"/>
        <v>155</v>
      </c>
      <c r="N518" s="19">
        <f t="shared" si="41"/>
        <v>6.3265306122448983</v>
      </c>
    </row>
    <row r="519" spans="1:14" ht="15" customHeight="1">
      <c r="A519" s="15">
        <v>513</v>
      </c>
      <c r="B519" s="32">
        <v>1</v>
      </c>
      <c r="C519" s="80"/>
      <c r="D519" s="28" t="s">
        <v>743</v>
      </c>
      <c r="E519" s="16" t="s">
        <v>744</v>
      </c>
      <c r="F519" s="87">
        <v>8592223229402</v>
      </c>
      <c r="G519" s="17">
        <v>700</v>
      </c>
      <c r="H519" s="76">
        <v>29.4</v>
      </c>
      <c r="I519" s="18">
        <f t="shared" ref="I519:I582" si="42">H519/$I$5</f>
        <v>1.2</v>
      </c>
      <c r="J519" s="46">
        <f>'Skupinové slevy'!$C$60</f>
        <v>0</v>
      </c>
      <c r="K519" s="46">
        <f t="shared" ref="K519:K582" si="43">IF($K$4="X",0.04,0)</f>
        <v>0</v>
      </c>
      <c r="L519" s="46">
        <f t="shared" ref="L519:L582" si="44">IF($L$4="X",0.02,0)</f>
        <v>0</v>
      </c>
      <c r="M519" s="19">
        <f t="shared" si="40"/>
        <v>29.4</v>
      </c>
      <c r="N519" s="19">
        <f t="shared" si="41"/>
        <v>1.2</v>
      </c>
    </row>
    <row r="520" spans="1:14" ht="15" customHeight="1">
      <c r="A520" s="15">
        <v>514</v>
      </c>
      <c r="B520" s="32">
        <v>1</v>
      </c>
      <c r="C520" s="80"/>
      <c r="D520" s="28" t="s">
        <v>745</v>
      </c>
      <c r="E520" s="16" t="s">
        <v>746</v>
      </c>
      <c r="F520" s="87">
        <v>8592223230903</v>
      </c>
      <c r="G520" s="17">
        <v>700</v>
      </c>
      <c r="H520" s="76">
        <v>37.5</v>
      </c>
      <c r="I520" s="18">
        <f t="shared" si="42"/>
        <v>1.5306122448979591</v>
      </c>
      <c r="J520" s="46">
        <f>'Skupinové slevy'!$C$60</f>
        <v>0</v>
      </c>
      <c r="K520" s="46">
        <f t="shared" si="43"/>
        <v>0</v>
      </c>
      <c r="L520" s="46">
        <f t="shared" si="44"/>
        <v>0</v>
      </c>
      <c r="M520" s="19">
        <f t="shared" si="40"/>
        <v>37.5</v>
      </c>
      <c r="N520" s="19">
        <f t="shared" si="41"/>
        <v>1.5306122448979591</v>
      </c>
    </row>
    <row r="521" spans="1:14" ht="15" customHeight="1">
      <c r="A521" s="15">
        <v>515</v>
      </c>
      <c r="B521" s="32">
        <v>1</v>
      </c>
      <c r="C521" s="80"/>
      <c r="D521" s="28" t="s">
        <v>2388</v>
      </c>
      <c r="E521" s="16" t="s">
        <v>742</v>
      </c>
      <c r="F521" s="87">
        <v>8592223229396</v>
      </c>
      <c r="G521" s="17">
        <v>700</v>
      </c>
      <c r="H521" s="76">
        <v>48.1</v>
      </c>
      <c r="I521" s="18">
        <f t="shared" si="42"/>
        <v>1.963265306122449</v>
      </c>
      <c r="J521" s="46">
        <f>'Skupinové slevy'!$C$60</f>
        <v>0</v>
      </c>
      <c r="K521" s="46">
        <f t="shared" si="43"/>
        <v>0</v>
      </c>
      <c r="L521" s="46">
        <f t="shared" si="44"/>
        <v>0</v>
      </c>
      <c r="M521" s="19">
        <f t="shared" si="40"/>
        <v>48.1</v>
      </c>
      <c r="N521" s="19">
        <f t="shared" si="41"/>
        <v>1.963265306122449</v>
      </c>
    </row>
    <row r="522" spans="1:14" ht="15" customHeight="1">
      <c r="A522" s="15">
        <v>516</v>
      </c>
      <c r="B522" s="32">
        <v>1</v>
      </c>
      <c r="C522" s="83" t="s">
        <v>5945</v>
      </c>
      <c r="D522" s="28" t="s">
        <v>5979</v>
      </c>
      <c r="E522" s="16" t="s">
        <v>5980</v>
      </c>
      <c r="F522" s="87">
        <v>8592223431508</v>
      </c>
      <c r="G522" s="17">
        <v>700</v>
      </c>
      <c r="H522" s="76">
        <v>188</v>
      </c>
      <c r="I522" s="18">
        <f t="shared" si="42"/>
        <v>7.6734693877551017</v>
      </c>
      <c r="J522" s="46">
        <f>'Skupinové slevy'!$C$60</f>
        <v>0</v>
      </c>
      <c r="K522" s="46">
        <f t="shared" si="43"/>
        <v>0</v>
      </c>
      <c r="L522" s="46">
        <f t="shared" si="44"/>
        <v>0</v>
      </c>
      <c r="M522" s="19">
        <f t="shared" si="40"/>
        <v>188</v>
      </c>
      <c r="N522" s="19">
        <f t="shared" si="41"/>
        <v>7.6734693877551017</v>
      </c>
    </row>
    <row r="523" spans="1:14" ht="15" customHeight="1">
      <c r="A523" s="15">
        <v>517</v>
      </c>
      <c r="B523" s="32">
        <v>1</v>
      </c>
      <c r="C523" s="80"/>
      <c r="D523" s="28" t="s">
        <v>827</v>
      </c>
      <c r="E523" s="16" t="s">
        <v>828</v>
      </c>
      <c r="F523" s="87">
        <v>8592223229488</v>
      </c>
      <c r="G523" s="17">
        <v>700</v>
      </c>
      <c r="H523" s="76">
        <v>343</v>
      </c>
      <c r="I523" s="18">
        <f t="shared" si="42"/>
        <v>14</v>
      </c>
      <c r="J523" s="46">
        <f>'Skupinové slevy'!$C$60</f>
        <v>0</v>
      </c>
      <c r="K523" s="46">
        <f t="shared" si="43"/>
        <v>0</v>
      </c>
      <c r="L523" s="46">
        <f t="shared" si="44"/>
        <v>0</v>
      </c>
      <c r="M523" s="19">
        <f t="shared" si="40"/>
        <v>343</v>
      </c>
      <c r="N523" s="19">
        <f t="shared" si="41"/>
        <v>14</v>
      </c>
    </row>
    <row r="524" spans="1:14" ht="15" customHeight="1">
      <c r="A524" s="15">
        <v>518</v>
      </c>
      <c r="B524" s="32">
        <v>1</v>
      </c>
      <c r="C524" s="80"/>
      <c r="D524" s="28" t="s">
        <v>2520</v>
      </c>
      <c r="E524" s="16" t="s">
        <v>2521</v>
      </c>
      <c r="F524" s="87">
        <v>8592223229495</v>
      </c>
      <c r="G524" s="17">
        <v>700</v>
      </c>
      <c r="H524" s="76">
        <v>365</v>
      </c>
      <c r="I524" s="18">
        <f t="shared" si="42"/>
        <v>14.897959183673469</v>
      </c>
      <c r="J524" s="46">
        <f>'Skupinové slevy'!$C$60</f>
        <v>0</v>
      </c>
      <c r="K524" s="46">
        <f t="shared" si="43"/>
        <v>0</v>
      </c>
      <c r="L524" s="46">
        <f t="shared" si="44"/>
        <v>0</v>
      </c>
      <c r="M524" s="19">
        <f t="shared" si="40"/>
        <v>365</v>
      </c>
      <c r="N524" s="19">
        <f t="shared" si="41"/>
        <v>14.897959183673469</v>
      </c>
    </row>
    <row r="525" spans="1:14" ht="15" customHeight="1">
      <c r="A525" s="15">
        <v>519</v>
      </c>
      <c r="B525" s="32">
        <v>1</v>
      </c>
      <c r="C525" s="80"/>
      <c r="D525" s="28" t="s">
        <v>4526</v>
      </c>
      <c r="E525" s="16" t="s">
        <v>4527</v>
      </c>
      <c r="F525" s="87">
        <v>8592223130715</v>
      </c>
      <c r="G525" s="17">
        <v>700</v>
      </c>
      <c r="H525" s="76">
        <v>389</v>
      </c>
      <c r="I525" s="18">
        <f t="shared" si="42"/>
        <v>15.877551020408163</v>
      </c>
      <c r="J525" s="46">
        <f>'Skupinové slevy'!$C$60</f>
        <v>0</v>
      </c>
      <c r="K525" s="46">
        <f t="shared" si="43"/>
        <v>0</v>
      </c>
      <c r="L525" s="46">
        <f t="shared" si="44"/>
        <v>0</v>
      </c>
      <c r="M525" s="19">
        <f t="shared" si="40"/>
        <v>389</v>
      </c>
      <c r="N525" s="19">
        <f t="shared" si="41"/>
        <v>15.877551020408163</v>
      </c>
    </row>
    <row r="526" spans="1:14" ht="15" customHeight="1">
      <c r="A526" s="15">
        <v>520</v>
      </c>
      <c r="B526" s="32">
        <v>1</v>
      </c>
      <c r="C526" s="80"/>
      <c r="D526" s="28" t="s">
        <v>1064</v>
      </c>
      <c r="E526" s="16" t="s">
        <v>1065</v>
      </c>
      <c r="F526" s="87">
        <v>8592223229464</v>
      </c>
      <c r="G526" s="17">
        <v>700</v>
      </c>
      <c r="H526" s="76">
        <v>224</v>
      </c>
      <c r="I526" s="18">
        <f t="shared" si="42"/>
        <v>9.1428571428571423</v>
      </c>
      <c r="J526" s="46">
        <f>'Skupinové slevy'!$C$60</f>
        <v>0</v>
      </c>
      <c r="K526" s="46">
        <f t="shared" si="43"/>
        <v>0</v>
      </c>
      <c r="L526" s="46">
        <f t="shared" si="44"/>
        <v>0</v>
      </c>
      <c r="M526" s="19">
        <f t="shared" si="40"/>
        <v>224</v>
      </c>
      <c r="N526" s="19">
        <f t="shared" si="41"/>
        <v>9.1428571428571423</v>
      </c>
    </row>
    <row r="527" spans="1:14" ht="15" customHeight="1">
      <c r="A527" s="15">
        <v>521</v>
      </c>
      <c r="B527" s="32">
        <v>1</v>
      </c>
      <c r="C527" s="80"/>
      <c r="D527" s="28" t="s">
        <v>4693</v>
      </c>
      <c r="E527" s="16" t="s">
        <v>826</v>
      </c>
      <c r="F527" s="87">
        <v>8592223229471</v>
      </c>
      <c r="G527" s="17">
        <v>700</v>
      </c>
      <c r="H527" s="76">
        <v>196</v>
      </c>
      <c r="I527" s="18">
        <f t="shared" si="42"/>
        <v>8</v>
      </c>
      <c r="J527" s="46">
        <f>'Skupinové slevy'!$C$60</f>
        <v>0</v>
      </c>
      <c r="K527" s="46">
        <f t="shared" si="43"/>
        <v>0</v>
      </c>
      <c r="L527" s="46">
        <f t="shared" si="44"/>
        <v>0</v>
      </c>
      <c r="M527" s="19">
        <f t="shared" si="40"/>
        <v>196</v>
      </c>
      <c r="N527" s="19">
        <f t="shared" si="41"/>
        <v>8</v>
      </c>
    </row>
    <row r="528" spans="1:14" ht="15" customHeight="1">
      <c r="A528" s="15">
        <v>522</v>
      </c>
      <c r="B528" s="32">
        <v>1</v>
      </c>
      <c r="C528" s="80"/>
      <c r="D528" s="28" t="s">
        <v>3809</v>
      </c>
      <c r="E528" s="16" t="s">
        <v>3810</v>
      </c>
      <c r="F528" s="87">
        <v>8592223130739</v>
      </c>
      <c r="G528" s="17">
        <v>700</v>
      </c>
      <c r="H528" s="76">
        <v>200</v>
      </c>
      <c r="I528" s="18">
        <f t="shared" si="42"/>
        <v>8.1632653061224492</v>
      </c>
      <c r="J528" s="46">
        <f>'Skupinové slevy'!$C$60</f>
        <v>0</v>
      </c>
      <c r="K528" s="46">
        <f t="shared" si="43"/>
        <v>0</v>
      </c>
      <c r="L528" s="46">
        <f t="shared" si="44"/>
        <v>0</v>
      </c>
      <c r="M528" s="19">
        <f t="shared" si="40"/>
        <v>200</v>
      </c>
      <c r="N528" s="19">
        <f t="shared" si="41"/>
        <v>8.1632653061224492</v>
      </c>
    </row>
    <row r="529" spans="1:14" ht="15" customHeight="1">
      <c r="A529" s="15">
        <v>523</v>
      </c>
      <c r="B529" s="32">
        <v>1</v>
      </c>
      <c r="C529" s="80"/>
      <c r="D529" s="28" t="s">
        <v>1600</v>
      </c>
      <c r="E529" s="16" t="s">
        <v>1601</v>
      </c>
      <c r="F529" s="87">
        <v>8592223130722</v>
      </c>
      <c r="G529" s="17">
        <v>700</v>
      </c>
      <c r="H529" s="76">
        <v>105.5</v>
      </c>
      <c r="I529" s="18">
        <f t="shared" si="42"/>
        <v>4.3061224489795915</v>
      </c>
      <c r="J529" s="46">
        <f>'Skupinové slevy'!$C$60</f>
        <v>0</v>
      </c>
      <c r="K529" s="46">
        <f t="shared" si="43"/>
        <v>0</v>
      </c>
      <c r="L529" s="46">
        <f t="shared" si="44"/>
        <v>0</v>
      </c>
      <c r="M529" s="19">
        <f t="shared" si="40"/>
        <v>105.5</v>
      </c>
      <c r="N529" s="19">
        <f t="shared" si="41"/>
        <v>4.3061224489795915</v>
      </c>
    </row>
    <row r="530" spans="1:14" ht="15" customHeight="1">
      <c r="A530" s="15">
        <v>524</v>
      </c>
      <c r="B530" s="32">
        <v>1</v>
      </c>
      <c r="C530" s="80"/>
      <c r="D530" s="28" t="s">
        <v>1598</v>
      </c>
      <c r="E530" s="16" t="s">
        <v>1599</v>
      </c>
      <c r="F530" s="87">
        <v>8592223054806</v>
      </c>
      <c r="G530" s="17">
        <v>700</v>
      </c>
      <c r="H530" s="76">
        <v>265.89999999999998</v>
      </c>
      <c r="I530" s="18">
        <f t="shared" si="42"/>
        <v>10.853061224489794</v>
      </c>
      <c r="J530" s="46">
        <f>'Skupinové slevy'!$C$60</f>
        <v>0</v>
      </c>
      <c r="K530" s="46">
        <f t="shared" si="43"/>
        <v>0</v>
      </c>
      <c r="L530" s="46">
        <f t="shared" si="44"/>
        <v>0</v>
      </c>
      <c r="M530" s="19">
        <f t="shared" si="40"/>
        <v>265.89999999999998</v>
      </c>
      <c r="N530" s="19">
        <f t="shared" si="41"/>
        <v>10.853061224489794</v>
      </c>
    </row>
    <row r="531" spans="1:14" ht="15" customHeight="1">
      <c r="A531" s="15">
        <v>525</v>
      </c>
      <c r="B531" s="32">
        <v>1</v>
      </c>
      <c r="C531" s="80"/>
      <c r="D531" s="28" t="s">
        <v>1596</v>
      </c>
      <c r="E531" s="16" t="s">
        <v>1597</v>
      </c>
      <c r="F531" s="87">
        <v>8592223172739</v>
      </c>
      <c r="G531" s="17">
        <v>700</v>
      </c>
      <c r="H531" s="76">
        <v>223.2</v>
      </c>
      <c r="I531" s="18">
        <f t="shared" si="42"/>
        <v>9.1102040816326522</v>
      </c>
      <c r="J531" s="46">
        <f>'Skupinové slevy'!$C$60</f>
        <v>0</v>
      </c>
      <c r="K531" s="46">
        <f t="shared" si="43"/>
        <v>0</v>
      </c>
      <c r="L531" s="46">
        <f t="shared" si="44"/>
        <v>0</v>
      </c>
      <c r="M531" s="19">
        <f t="shared" si="40"/>
        <v>223.2</v>
      </c>
      <c r="N531" s="19">
        <f t="shared" si="41"/>
        <v>9.1102040816326522</v>
      </c>
    </row>
    <row r="532" spans="1:14" ht="15" customHeight="1">
      <c r="A532" s="15">
        <v>526</v>
      </c>
      <c r="B532" s="32">
        <v>1</v>
      </c>
      <c r="C532" s="80"/>
      <c r="D532" s="28" t="s">
        <v>5865</v>
      </c>
      <c r="E532" s="16" t="s">
        <v>5866</v>
      </c>
      <c r="F532" s="87">
        <v>8592223054813</v>
      </c>
      <c r="G532" s="17">
        <v>700</v>
      </c>
      <c r="H532" s="76">
        <v>181.7</v>
      </c>
      <c r="I532" s="18">
        <f t="shared" si="42"/>
        <v>7.4163265306122446</v>
      </c>
      <c r="J532" s="46">
        <f>'Skupinové slevy'!$C$60</f>
        <v>0</v>
      </c>
      <c r="K532" s="46">
        <f t="shared" si="43"/>
        <v>0</v>
      </c>
      <c r="L532" s="46">
        <f t="shared" si="44"/>
        <v>0</v>
      </c>
      <c r="M532" s="19">
        <f t="shared" si="40"/>
        <v>181.7</v>
      </c>
      <c r="N532" s="19">
        <f t="shared" si="41"/>
        <v>7.4163265306122446</v>
      </c>
    </row>
    <row r="533" spans="1:14" ht="15" customHeight="1">
      <c r="A533" s="15">
        <v>527</v>
      </c>
      <c r="B533" s="32">
        <v>1</v>
      </c>
      <c r="C533" s="80"/>
      <c r="D533" s="28" t="s">
        <v>5863</v>
      </c>
      <c r="E533" s="16" t="s">
        <v>5864</v>
      </c>
      <c r="F533" s="87">
        <v>8592223247116</v>
      </c>
      <c r="G533" s="17">
        <v>700</v>
      </c>
      <c r="H533" s="76">
        <v>397</v>
      </c>
      <c r="I533" s="18">
        <f t="shared" si="42"/>
        <v>16.204081632653061</v>
      </c>
      <c r="J533" s="46">
        <f>'Skupinové slevy'!$C$60</f>
        <v>0</v>
      </c>
      <c r="K533" s="46">
        <f t="shared" si="43"/>
        <v>0</v>
      </c>
      <c r="L533" s="46">
        <f t="shared" si="44"/>
        <v>0</v>
      </c>
      <c r="M533" s="19">
        <f t="shared" si="40"/>
        <v>397</v>
      </c>
      <c r="N533" s="19">
        <f t="shared" si="41"/>
        <v>16.204081632653061</v>
      </c>
    </row>
    <row r="534" spans="1:14" ht="15" customHeight="1">
      <c r="A534" s="15">
        <v>528</v>
      </c>
      <c r="B534" s="32">
        <v>1</v>
      </c>
      <c r="C534" s="80"/>
      <c r="D534" s="28" t="s">
        <v>2617</v>
      </c>
      <c r="E534" s="16" t="s">
        <v>6843</v>
      </c>
      <c r="F534" s="87">
        <v>8592223086708</v>
      </c>
      <c r="G534" s="17">
        <v>700</v>
      </c>
      <c r="H534" s="76">
        <v>53.4</v>
      </c>
      <c r="I534" s="18">
        <f t="shared" si="42"/>
        <v>2.1795918367346938</v>
      </c>
      <c r="J534" s="46">
        <f>'Skupinové slevy'!$C$60</f>
        <v>0</v>
      </c>
      <c r="K534" s="46">
        <f t="shared" si="43"/>
        <v>0</v>
      </c>
      <c r="L534" s="46">
        <f t="shared" si="44"/>
        <v>0</v>
      </c>
      <c r="M534" s="19">
        <f t="shared" si="40"/>
        <v>53.4</v>
      </c>
      <c r="N534" s="19">
        <f t="shared" si="41"/>
        <v>2.1795918367346938</v>
      </c>
    </row>
    <row r="535" spans="1:14" ht="15" customHeight="1">
      <c r="A535" s="15">
        <v>529</v>
      </c>
      <c r="B535" s="32">
        <v>1</v>
      </c>
      <c r="C535" s="80"/>
      <c r="D535" s="28" t="s">
        <v>6689</v>
      </c>
      <c r="E535" s="16" t="s">
        <v>2506</v>
      </c>
      <c r="F535" s="87">
        <v>8592223230897</v>
      </c>
      <c r="G535" s="17">
        <v>700</v>
      </c>
      <c r="H535" s="76">
        <v>53.4</v>
      </c>
      <c r="I535" s="18">
        <f t="shared" si="42"/>
        <v>2.1795918367346938</v>
      </c>
      <c r="J535" s="46">
        <f>'Skupinové slevy'!$C$60</f>
        <v>0</v>
      </c>
      <c r="K535" s="46">
        <f t="shared" si="43"/>
        <v>0</v>
      </c>
      <c r="L535" s="46">
        <f t="shared" si="44"/>
        <v>0</v>
      </c>
      <c r="M535" s="19">
        <f t="shared" si="40"/>
        <v>53.4</v>
      </c>
      <c r="N535" s="19">
        <f t="shared" si="41"/>
        <v>2.1795918367346938</v>
      </c>
    </row>
    <row r="536" spans="1:14" ht="15" customHeight="1">
      <c r="A536" s="15">
        <v>530</v>
      </c>
      <c r="B536" s="32">
        <v>1</v>
      </c>
      <c r="C536" s="80"/>
      <c r="D536" s="28" t="s">
        <v>2825</v>
      </c>
      <c r="E536" s="16" t="s">
        <v>2826</v>
      </c>
      <c r="F536" s="87">
        <v>8592223338227</v>
      </c>
      <c r="G536" s="17">
        <v>700</v>
      </c>
      <c r="H536" s="76">
        <v>80.2</v>
      </c>
      <c r="I536" s="18">
        <f t="shared" si="42"/>
        <v>3.2734693877551022</v>
      </c>
      <c r="J536" s="46">
        <f>'Skupinové slevy'!$C$60</f>
        <v>0</v>
      </c>
      <c r="K536" s="46">
        <f t="shared" si="43"/>
        <v>0</v>
      </c>
      <c r="L536" s="46">
        <f t="shared" si="44"/>
        <v>0</v>
      </c>
      <c r="M536" s="19">
        <f t="shared" si="40"/>
        <v>80.2</v>
      </c>
      <c r="N536" s="19">
        <f t="shared" si="41"/>
        <v>3.2734693877551022</v>
      </c>
    </row>
    <row r="537" spans="1:14" ht="15" customHeight="1">
      <c r="A537" s="15">
        <v>531</v>
      </c>
      <c r="B537" s="32">
        <v>1</v>
      </c>
      <c r="C537" s="80"/>
      <c r="D537" s="28" t="s">
        <v>3948</v>
      </c>
      <c r="E537" s="16" t="s">
        <v>2407</v>
      </c>
      <c r="F537" s="87">
        <v>8592223168107</v>
      </c>
      <c r="G537" s="17">
        <v>700</v>
      </c>
      <c r="H537" s="76">
        <v>80.2</v>
      </c>
      <c r="I537" s="18">
        <f t="shared" si="42"/>
        <v>3.2734693877551022</v>
      </c>
      <c r="J537" s="46">
        <f>'Skupinové slevy'!$C$60</f>
        <v>0</v>
      </c>
      <c r="K537" s="46">
        <f t="shared" si="43"/>
        <v>0</v>
      </c>
      <c r="L537" s="46">
        <f t="shared" si="44"/>
        <v>0</v>
      </c>
      <c r="M537" s="19">
        <f t="shared" si="40"/>
        <v>80.2</v>
      </c>
      <c r="N537" s="19">
        <f t="shared" si="41"/>
        <v>3.2734693877551022</v>
      </c>
    </row>
    <row r="538" spans="1:14" ht="15" customHeight="1">
      <c r="A538" s="15">
        <v>532</v>
      </c>
      <c r="B538" s="33">
        <v>2</v>
      </c>
      <c r="C538" s="80"/>
      <c r="D538" s="28" t="s">
        <v>3174</v>
      </c>
      <c r="E538" s="16" t="s">
        <v>1041</v>
      </c>
      <c r="F538" s="87">
        <v>8592223048751</v>
      </c>
      <c r="G538" s="17" t="s">
        <v>4868</v>
      </c>
      <c r="H538" s="76">
        <v>70</v>
      </c>
      <c r="I538" s="18">
        <f t="shared" si="42"/>
        <v>2.8571428571428572</v>
      </c>
      <c r="J538" s="46">
        <f>'Skupinové slevy'!$C$75</f>
        <v>0</v>
      </c>
      <c r="K538" s="46">
        <f t="shared" si="43"/>
        <v>0</v>
      </c>
      <c r="L538" s="46">
        <f t="shared" si="44"/>
        <v>0</v>
      </c>
      <c r="M538" s="19">
        <f t="shared" si="40"/>
        <v>70</v>
      </c>
      <c r="N538" s="19">
        <f t="shared" si="41"/>
        <v>2.8571428571428572</v>
      </c>
    </row>
    <row r="539" spans="1:14" ht="15" customHeight="1">
      <c r="A539" s="15">
        <v>533</v>
      </c>
      <c r="B539" s="33">
        <v>2</v>
      </c>
      <c r="C539" s="80"/>
      <c r="D539" s="28" t="s">
        <v>720</v>
      </c>
      <c r="E539" s="16" t="s">
        <v>3578</v>
      </c>
      <c r="F539" s="87">
        <v>8592223033702</v>
      </c>
      <c r="G539" s="17" t="s">
        <v>4868</v>
      </c>
      <c r="H539" s="76">
        <v>47.2</v>
      </c>
      <c r="I539" s="18">
        <f t="shared" si="42"/>
        <v>1.926530612244898</v>
      </c>
      <c r="J539" s="46">
        <f>'Skupinové slevy'!$C$75</f>
        <v>0</v>
      </c>
      <c r="K539" s="46">
        <f t="shared" si="43"/>
        <v>0</v>
      </c>
      <c r="L539" s="46">
        <f t="shared" si="44"/>
        <v>0</v>
      </c>
      <c r="M539" s="19">
        <f t="shared" si="40"/>
        <v>47.2</v>
      </c>
      <c r="N539" s="19">
        <f t="shared" si="41"/>
        <v>1.926530612244898</v>
      </c>
    </row>
    <row r="540" spans="1:14" ht="15" customHeight="1">
      <c r="A540" s="15">
        <v>534</v>
      </c>
      <c r="B540" s="33">
        <v>2</v>
      </c>
      <c r="C540" s="80"/>
      <c r="D540" s="28" t="s">
        <v>4849</v>
      </c>
      <c r="E540" s="16" t="s">
        <v>3580</v>
      </c>
      <c r="F540" s="87">
        <v>8592223033719</v>
      </c>
      <c r="G540" s="17" t="s">
        <v>4868</v>
      </c>
      <c r="H540" s="76">
        <v>73.3</v>
      </c>
      <c r="I540" s="18">
        <f t="shared" si="42"/>
        <v>2.9918367346938775</v>
      </c>
      <c r="J540" s="46">
        <f>'Skupinové slevy'!$C$75</f>
        <v>0</v>
      </c>
      <c r="K540" s="46">
        <f t="shared" si="43"/>
        <v>0</v>
      </c>
      <c r="L540" s="46">
        <f t="shared" si="44"/>
        <v>0</v>
      </c>
      <c r="M540" s="19">
        <f t="shared" ref="M540:M603" si="45">H540*(1-$J540)*(1-$K540)*(1-$L540)</f>
        <v>73.3</v>
      </c>
      <c r="N540" s="19">
        <f t="shared" ref="N540:N603" si="46">I540*(1-$J540)*(1-$K540)*(1-$L540)</f>
        <v>2.9918367346938775</v>
      </c>
    </row>
    <row r="541" spans="1:14" ht="15" customHeight="1">
      <c r="A541" s="15">
        <v>535</v>
      </c>
      <c r="B541" s="33">
        <v>2</v>
      </c>
      <c r="C541" s="80"/>
      <c r="D541" s="28" t="s">
        <v>4850</v>
      </c>
      <c r="E541" s="16" t="s">
        <v>285</v>
      </c>
      <c r="F541" s="87">
        <v>8592223033726</v>
      </c>
      <c r="G541" s="17" t="s">
        <v>4868</v>
      </c>
      <c r="H541" s="76">
        <v>122.3</v>
      </c>
      <c r="I541" s="18">
        <f t="shared" si="42"/>
        <v>4.9918367346938775</v>
      </c>
      <c r="J541" s="46">
        <f>'Skupinové slevy'!$C$75</f>
        <v>0</v>
      </c>
      <c r="K541" s="46">
        <f t="shared" si="43"/>
        <v>0</v>
      </c>
      <c r="L541" s="46">
        <f t="shared" si="44"/>
        <v>0</v>
      </c>
      <c r="M541" s="19">
        <f t="shared" si="45"/>
        <v>122.3</v>
      </c>
      <c r="N541" s="19">
        <f t="shared" si="46"/>
        <v>4.9918367346938775</v>
      </c>
    </row>
    <row r="542" spans="1:14" ht="15" customHeight="1">
      <c r="A542" s="15">
        <v>536</v>
      </c>
      <c r="B542" s="33">
        <v>2</v>
      </c>
      <c r="C542" s="80"/>
      <c r="D542" s="28" t="s">
        <v>4851</v>
      </c>
      <c r="E542" s="16" t="s">
        <v>4852</v>
      </c>
      <c r="F542" s="87">
        <v>8592223037854</v>
      </c>
      <c r="G542" s="17" t="s">
        <v>4868</v>
      </c>
      <c r="H542" s="76">
        <v>150</v>
      </c>
      <c r="I542" s="18">
        <f t="shared" si="42"/>
        <v>6.1224489795918364</v>
      </c>
      <c r="J542" s="46">
        <f>'Skupinové slevy'!$C$75</f>
        <v>0</v>
      </c>
      <c r="K542" s="46">
        <f t="shared" si="43"/>
        <v>0</v>
      </c>
      <c r="L542" s="46">
        <f t="shared" si="44"/>
        <v>0</v>
      </c>
      <c r="M542" s="19">
        <f t="shared" si="45"/>
        <v>150</v>
      </c>
      <c r="N542" s="19">
        <f t="shared" si="46"/>
        <v>6.1224489795918364</v>
      </c>
    </row>
    <row r="543" spans="1:14" ht="15" customHeight="1">
      <c r="A543" s="15">
        <v>537</v>
      </c>
      <c r="B543" s="33">
        <v>2</v>
      </c>
      <c r="C543" s="80"/>
      <c r="D543" s="28" t="s">
        <v>6039</v>
      </c>
      <c r="E543" s="16" t="s">
        <v>289</v>
      </c>
      <c r="F543" s="87">
        <v>8592223037861</v>
      </c>
      <c r="G543" s="17" t="s">
        <v>4868</v>
      </c>
      <c r="H543" s="76">
        <v>263</v>
      </c>
      <c r="I543" s="18">
        <f t="shared" si="42"/>
        <v>10.73469387755102</v>
      </c>
      <c r="J543" s="46">
        <f>'Skupinové slevy'!$C$75</f>
        <v>0</v>
      </c>
      <c r="K543" s="46">
        <f t="shared" si="43"/>
        <v>0</v>
      </c>
      <c r="L543" s="46">
        <f t="shared" si="44"/>
        <v>0</v>
      </c>
      <c r="M543" s="19">
        <f t="shared" si="45"/>
        <v>263</v>
      </c>
      <c r="N543" s="19">
        <f t="shared" si="46"/>
        <v>10.73469387755102</v>
      </c>
    </row>
    <row r="544" spans="1:14" ht="15" customHeight="1">
      <c r="A544" s="15">
        <v>538</v>
      </c>
      <c r="B544" s="33">
        <v>2</v>
      </c>
      <c r="C544" s="80"/>
      <c r="D544" s="28" t="s">
        <v>2118</v>
      </c>
      <c r="E544" s="16" t="s">
        <v>1035</v>
      </c>
      <c r="F544" s="87">
        <v>8592223048768</v>
      </c>
      <c r="G544" s="17" t="s">
        <v>4868</v>
      </c>
      <c r="H544" s="76">
        <v>418</v>
      </c>
      <c r="I544" s="18">
        <f t="shared" si="42"/>
        <v>17.061224489795919</v>
      </c>
      <c r="J544" s="46">
        <f>'Skupinové slevy'!$C$75</f>
        <v>0</v>
      </c>
      <c r="K544" s="46">
        <f t="shared" si="43"/>
        <v>0</v>
      </c>
      <c r="L544" s="46">
        <f t="shared" si="44"/>
        <v>0</v>
      </c>
      <c r="M544" s="19">
        <f t="shared" si="45"/>
        <v>418</v>
      </c>
      <c r="N544" s="19">
        <f t="shared" si="46"/>
        <v>17.061224489795919</v>
      </c>
    </row>
    <row r="545" spans="1:14" ht="15" customHeight="1">
      <c r="A545" s="15">
        <v>539</v>
      </c>
      <c r="B545" s="33">
        <v>2</v>
      </c>
      <c r="C545" s="80"/>
      <c r="D545" s="28" t="s">
        <v>3171</v>
      </c>
      <c r="E545" s="16" t="s">
        <v>1039</v>
      </c>
      <c r="F545" s="87">
        <v>8592223048775</v>
      </c>
      <c r="G545" s="17" t="s">
        <v>4868</v>
      </c>
      <c r="H545" s="76">
        <v>769</v>
      </c>
      <c r="I545" s="18">
        <f t="shared" si="42"/>
        <v>31.387755102040817</v>
      </c>
      <c r="J545" s="46">
        <f>'Skupinové slevy'!$C$75</f>
        <v>0</v>
      </c>
      <c r="K545" s="46">
        <f t="shared" si="43"/>
        <v>0</v>
      </c>
      <c r="L545" s="46">
        <f t="shared" si="44"/>
        <v>0</v>
      </c>
      <c r="M545" s="19">
        <f t="shared" si="45"/>
        <v>769</v>
      </c>
      <c r="N545" s="19">
        <f t="shared" si="46"/>
        <v>31.387755102040817</v>
      </c>
    </row>
    <row r="546" spans="1:14" ht="15" customHeight="1">
      <c r="A546" s="15">
        <v>540</v>
      </c>
      <c r="B546" s="33">
        <v>2</v>
      </c>
      <c r="C546" s="80"/>
      <c r="D546" s="28" t="s">
        <v>3172</v>
      </c>
      <c r="E546" s="16" t="s">
        <v>3173</v>
      </c>
      <c r="F546" s="87">
        <v>8592223423985</v>
      </c>
      <c r="G546" s="17">
        <v>256</v>
      </c>
      <c r="H546" s="76">
        <v>1915</v>
      </c>
      <c r="I546" s="18">
        <f t="shared" si="42"/>
        <v>78.163265306122454</v>
      </c>
      <c r="J546" s="46">
        <f>'Skupinové slevy'!$C$33</f>
        <v>0</v>
      </c>
      <c r="K546" s="46">
        <f t="shared" si="43"/>
        <v>0</v>
      </c>
      <c r="L546" s="46">
        <f t="shared" si="44"/>
        <v>0</v>
      </c>
      <c r="M546" s="19">
        <f t="shared" si="45"/>
        <v>1915</v>
      </c>
      <c r="N546" s="19">
        <f t="shared" si="46"/>
        <v>78.163265306122454</v>
      </c>
    </row>
    <row r="547" spans="1:14" ht="15" customHeight="1">
      <c r="A547" s="15">
        <v>541</v>
      </c>
      <c r="B547" s="33">
        <v>2</v>
      </c>
      <c r="C547" s="80"/>
      <c r="D547" s="28" t="s">
        <v>2599</v>
      </c>
      <c r="E547" s="16" t="s">
        <v>2600</v>
      </c>
      <c r="F547" s="87">
        <v>8056736175132</v>
      </c>
      <c r="G547" s="17">
        <v>256</v>
      </c>
      <c r="H547" s="76">
        <v>2877</v>
      </c>
      <c r="I547" s="18">
        <f t="shared" si="42"/>
        <v>117.42857142857143</v>
      </c>
      <c r="J547" s="46">
        <f>'Skupinové slevy'!$C$33</f>
        <v>0</v>
      </c>
      <c r="K547" s="46">
        <f t="shared" si="43"/>
        <v>0</v>
      </c>
      <c r="L547" s="46">
        <f t="shared" si="44"/>
        <v>0</v>
      </c>
      <c r="M547" s="19">
        <f t="shared" si="45"/>
        <v>2877</v>
      </c>
      <c r="N547" s="19">
        <f t="shared" si="46"/>
        <v>117.42857142857143</v>
      </c>
    </row>
    <row r="548" spans="1:14" ht="15" customHeight="1">
      <c r="A548" s="15">
        <v>542</v>
      </c>
      <c r="B548" s="33">
        <v>2</v>
      </c>
      <c r="C548" s="80"/>
      <c r="D548" s="28" t="s">
        <v>4993</v>
      </c>
      <c r="E548" s="16" t="s">
        <v>4994</v>
      </c>
      <c r="F548" s="87">
        <v>8056736175149</v>
      </c>
      <c r="G548" s="17">
        <v>256</v>
      </c>
      <c r="H548" s="76">
        <v>5548</v>
      </c>
      <c r="I548" s="18">
        <f t="shared" si="42"/>
        <v>226.44897959183675</v>
      </c>
      <c r="J548" s="46">
        <f>'Skupinové slevy'!$C$33</f>
        <v>0</v>
      </c>
      <c r="K548" s="46">
        <f t="shared" si="43"/>
        <v>0</v>
      </c>
      <c r="L548" s="46">
        <f t="shared" si="44"/>
        <v>0</v>
      </c>
      <c r="M548" s="19">
        <f t="shared" si="45"/>
        <v>5548</v>
      </c>
      <c r="N548" s="19">
        <f t="shared" si="46"/>
        <v>226.44897959183675</v>
      </c>
    </row>
    <row r="549" spans="1:14" ht="15" customHeight="1">
      <c r="A549" s="15">
        <v>543</v>
      </c>
      <c r="B549" s="33">
        <v>2</v>
      </c>
      <c r="C549" s="80"/>
      <c r="D549" s="28" t="s">
        <v>696</v>
      </c>
      <c r="E549" s="16" t="s">
        <v>697</v>
      </c>
      <c r="F549" s="87">
        <v>8592223229112</v>
      </c>
      <c r="G549" s="17">
        <v>256</v>
      </c>
      <c r="H549" s="76">
        <v>99.9</v>
      </c>
      <c r="I549" s="18">
        <f t="shared" si="42"/>
        <v>4.0775510204081638</v>
      </c>
      <c r="J549" s="46">
        <f>'Skupinové slevy'!$C$33</f>
        <v>0</v>
      </c>
      <c r="K549" s="46">
        <f t="shared" si="43"/>
        <v>0</v>
      </c>
      <c r="L549" s="46">
        <f t="shared" si="44"/>
        <v>0</v>
      </c>
      <c r="M549" s="19">
        <f t="shared" si="45"/>
        <v>99.9</v>
      </c>
      <c r="N549" s="19">
        <f t="shared" si="46"/>
        <v>4.0775510204081638</v>
      </c>
    </row>
    <row r="550" spans="1:14" ht="15" customHeight="1">
      <c r="A550" s="15">
        <v>544</v>
      </c>
      <c r="B550" s="33">
        <v>2</v>
      </c>
      <c r="C550" s="80"/>
      <c r="D550" s="28" t="s">
        <v>5784</v>
      </c>
      <c r="E550" s="16" t="s">
        <v>5785</v>
      </c>
      <c r="F550" s="87">
        <v>8592223229129</v>
      </c>
      <c r="G550" s="17">
        <v>256</v>
      </c>
      <c r="H550" s="76">
        <v>95.7</v>
      </c>
      <c r="I550" s="18">
        <f t="shared" si="42"/>
        <v>3.906122448979592</v>
      </c>
      <c r="J550" s="46">
        <f>'Skupinové slevy'!$C$33</f>
        <v>0</v>
      </c>
      <c r="K550" s="46">
        <f t="shared" si="43"/>
        <v>0</v>
      </c>
      <c r="L550" s="46">
        <f t="shared" si="44"/>
        <v>0</v>
      </c>
      <c r="M550" s="19">
        <f t="shared" si="45"/>
        <v>95.7</v>
      </c>
      <c r="N550" s="19">
        <f t="shared" si="46"/>
        <v>3.906122448979592</v>
      </c>
    </row>
    <row r="551" spans="1:14" ht="15" customHeight="1">
      <c r="A551" s="15">
        <v>545</v>
      </c>
      <c r="B551" s="33">
        <v>2</v>
      </c>
      <c r="C551" s="80"/>
      <c r="D551" s="28" t="s">
        <v>5786</v>
      </c>
      <c r="E551" s="16" t="s">
        <v>1937</v>
      </c>
      <c r="F551" s="87">
        <v>8592223229136</v>
      </c>
      <c r="G551" s="17">
        <v>256</v>
      </c>
      <c r="H551" s="76">
        <v>144.69999999999999</v>
      </c>
      <c r="I551" s="18">
        <f t="shared" si="42"/>
        <v>5.9061224489795912</v>
      </c>
      <c r="J551" s="46">
        <f>'Skupinové slevy'!$C$33</f>
        <v>0</v>
      </c>
      <c r="K551" s="46">
        <f t="shared" si="43"/>
        <v>0</v>
      </c>
      <c r="L551" s="46">
        <f t="shared" si="44"/>
        <v>0</v>
      </c>
      <c r="M551" s="19">
        <f t="shared" si="45"/>
        <v>144.69999999999999</v>
      </c>
      <c r="N551" s="19">
        <f t="shared" si="46"/>
        <v>5.9061224489795912</v>
      </c>
    </row>
    <row r="552" spans="1:14" ht="15" customHeight="1">
      <c r="A552" s="15">
        <v>546</v>
      </c>
      <c r="B552" s="33">
        <v>2</v>
      </c>
      <c r="C552" s="80"/>
      <c r="D552" s="28" t="s">
        <v>2002</v>
      </c>
      <c r="E552" s="16" t="s">
        <v>1342</v>
      </c>
      <c r="F552" s="87">
        <v>8592223048782</v>
      </c>
      <c r="G552" s="17" t="s">
        <v>4868</v>
      </c>
      <c r="H552" s="76">
        <v>39.4</v>
      </c>
      <c r="I552" s="18">
        <f t="shared" si="42"/>
        <v>1.6081632653061224</v>
      </c>
      <c r="J552" s="46">
        <f>'Skupinové slevy'!$C$75</f>
        <v>0</v>
      </c>
      <c r="K552" s="46">
        <f t="shared" si="43"/>
        <v>0</v>
      </c>
      <c r="L552" s="46">
        <f t="shared" si="44"/>
        <v>0</v>
      </c>
      <c r="M552" s="19">
        <f t="shared" si="45"/>
        <v>39.4</v>
      </c>
      <c r="N552" s="19">
        <f t="shared" si="46"/>
        <v>1.6081632653061224</v>
      </c>
    </row>
    <row r="553" spans="1:14" ht="15" customHeight="1">
      <c r="A553" s="15">
        <v>547</v>
      </c>
      <c r="B553" s="33">
        <v>2</v>
      </c>
      <c r="C553" s="80"/>
      <c r="D553" s="28" t="s">
        <v>1938</v>
      </c>
      <c r="E553" s="16" t="s">
        <v>1051</v>
      </c>
      <c r="F553" s="87">
        <v>8592223041837</v>
      </c>
      <c r="G553" s="17" t="s">
        <v>4868</v>
      </c>
      <c r="H553" s="76">
        <v>56</v>
      </c>
      <c r="I553" s="18">
        <f t="shared" si="42"/>
        <v>2.2857142857142856</v>
      </c>
      <c r="J553" s="46">
        <f>'Skupinové slevy'!$C$75</f>
        <v>0</v>
      </c>
      <c r="K553" s="46">
        <f t="shared" si="43"/>
        <v>0</v>
      </c>
      <c r="L553" s="46">
        <f t="shared" si="44"/>
        <v>0</v>
      </c>
      <c r="M553" s="19">
        <f t="shared" si="45"/>
        <v>56</v>
      </c>
      <c r="N553" s="19">
        <f t="shared" si="46"/>
        <v>2.2857142857142856</v>
      </c>
    </row>
    <row r="554" spans="1:14" ht="15" customHeight="1">
      <c r="A554" s="15">
        <v>548</v>
      </c>
      <c r="B554" s="33">
        <v>2</v>
      </c>
      <c r="C554" s="80"/>
      <c r="D554" s="28" t="s">
        <v>1941</v>
      </c>
      <c r="E554" s="16" t="s">
        <v>1053</v>
      </c>
      <c r="F554" s="87">
        <v>8592223041844</v>
      </c>
      <c r="G554" s="17" t="s">
        <v>4868</v>
      </c>
      <c r="H554" s="76">
        <v>63.9</v>
      </c>
      <c r="I554" s="18">
        <f t="shared" si="42"/>
        <v>2.6081632653061222</v>
      </c>
      <c r="J554" s="46">
        <f>'Skupinové slevy'!$C$75</f>
        <v>0</v>
      </c>
      <c r="K554" s="46">
        <f t="shared" si="43"/>
        <v>0</v>
      </c>
      <c r="L554" s="46">
        <f t="shared" si="44"/>
        <v>0</v>
      </c>
      <c r="M554" s="19">
        <f t="shared" si="45"/>
        <v>63.9</v>
      </c>
      <c r="N554" s="19">
        <f t="shared" si="46"/>
        <v>2.6081632653061222</v>
      </c>
    </row>
    <row r="555" spans="1:14" ht="15" customHeight="1">
      <c r="A555" s="15">
        <v>549</v>
      </c>
      <c r="B555" s="33">
        <v>2</v>
      </c>
      <c r="C555" s="80"/>
      <c r="D555" s="28" t="s">
        <v>1942</v>
      </c>
      <c r="E555" s="16" t="s">
        <v>1200</v>
      </c>
      <c r="F555" s="87">
        <v>8592223041851</v>
      </c>
      <c r="G555" s="17" t="s">
        <v>4868</v>
      </c>
      <c r="H555" s="76">
        <v>111.7</v>
      </c>
      <c r="I555" s="18">
        <f t="shared" si="42"/>
        <v>4.5591836734693878</v>
      </c>
      <c r="J555" s="46">
        <f>'Skupinové slevy'!$C$75</f>
        <v>0</v>
      </c>
      <c r="K555" s="46">
        <f t="shared" si="43"/>
        <v>0</v>
      </c>
      <c r="L555" s="46">
        <f t="shared" si="44"/>
        <v>0</v>
      </c>
      <c r="M555" s="19">
        <f t="shared" si="45"/>
        <v>111.7</v>
      </c>
      <c r="N555" s="19">
        <f t="shared" si="46"/>
        <v>4.5591836734693878</v>
      </c>
    </row>
    <row r="556" spans="1:14" ht="15" customHeight="1">
      <c r="A556" s="15">
        <v>550</v>
      </c>
      <c r="B556" s="33">
        <v>2</v>
      </c>
      <c r="C556" s="80"/>
      <c r="D556" s="28" t="s">
        <v>3053</v>
      </c>
      <c r="E556" s="16" t="s">
        <v>3054</v>
      </c>
      <c r="F556" s="87">
        <v>8592223041868</v>
      </c>
      <c r="G556" s="17" t="s">
        <v>4868</v>
      </c>
      <c r="H556" s="76">
        <v>184</v>
      </c>
      <c r="I556" s="18">
        <f t="shared" si="42"/>
        <v>7.5102040816326534</v>
      </c>
      <c r="J556" s="46">
        <f>'Skupinové slevy'!$C$75</f>
        <v>0</v>
      </c>
      <c r="K556" s="46">
        <f t="shared" si="43"/>
        <v>0</v>
      </c>
      <c r="L556" s="46">
        <f t="shared" si="44"/>
        <v>0</v>
      </c>
      <c r="M556" s="19">
        <f t="shared" si="45"/>
        <v>184</v>
      </c>
      <c r="N556" s="19">
        <f t="shared" si="46"/>
        <v>7.5102040816326534</v>
      </c>
    </row>
    <row r="557" spans="1:14" ht="15" customHeight="1">
      <c r="A557" s="15">
        <v>551</v>
      </c>
      <c r="B557" s="33">
        <v>2</v>
      </c>
      <c r="C557" s="80"/>
      <c r="D557" s="28" t="s">
        <v>3055</v>
      </c>
      <c r="E557" s="16" t="s">
        <v>1204</v>
      </c>
      <c r="F557" s="87">
        <v>8592223048799</v>
      </c>
      <c r="G557" s="17" t="s">
        <v>4868</v>
      </c>
      <c r="H557" s="76">
        <v>331</v>
      </c>
      <c r="I557" s="18">
        <f t="shared" si="42"/>
        <v>13.510204081632653</v>
      </c>
      <c r="J557" s="46">
        <f>'Skupinové slevy'!$C$75</f>
        <v>0</v>
      </c>
      <c r="K557" s="46">
        <f t="shared" si="43"/>
        <v>0</v>
      </c>
      <c r="L557" s="46">
        <f t="shared" si="44"/>
        <v>0</v>
      </c>
      <c r="M557" s="19">
        <f t="shared" si="45"/>
        <v>331</v>
      </c>
      <c r="N557" s="19">
        <f t="shared" si="46"/>
        <v>13.510204081632653</v>
      </c>
    </row>
    <row r="558" spans="1:14" ht="15" customHeight="1">
      <c r="A558" s="15">
        <v>552</v>
      </c>
      <c r="B558" s="33">
        <v>2</v>
      </c>
      <c r="C558" s="80"/>
      <c r="D558" s="28" t="s">
        <v>5042</v>
      </c>
      <c r="E558" s="16" t="s">
        <v>1206</v>
      </c>
      <c r="F558" s="87">
        <v>8592223048805</v>
      </c>
      <c r="G558" s="17" t="s">
        <v>4868</v>
      </c>
      <c r="H558" s="76">
        <v>506</v>
      </c>
      <c r="I558" s="18">
        <f t="shared" si="42"/>
        <v>20.653061224489797</v>
      </c>
      <c r="J558" s="46">
        <f>'Skupinové slevy'!$C$75</f>
        <v>0</v>
      </c>
      <c r="K558" s="46">
        <f t="shared" si="43"/>
        <v>0</v>
      </c>
      <c r="L558" s="46">
        <f t="shared" si="44"/>
        <v>0</v>
      </c>
      <c r="M558" s="19">
        <f t="shared" si="45"/>
        <v>506</v>
      </c>
      <c r="N558" s="19">
        <f t="shared" si="46"/>
        <v>20.653061224489797</v>
      </c>
    </row>
    <row r="559" spans="1:14" ht="15" customHeight="1">
      <c r="A559" s="15">
        <v>553</v>
      </c>
      <c r="B559" s="33">
        <v>2</v>
      </c>
      <c r="C559" s="80"/>
      <c r="D559" s="28" t="s">
        <v>2782</v>
      </c>
      <c r="E559" s="16" t="s">
        <v>1340</v>
      </c>
      <c r="F559" s="87">
        <v>8592223048812</v>
      </c>
      <c r="G559" s="17" t="s">
        <v>4868</v>
      </c>
      <c r="H559" s="76">
        <v>872</v>
      </c>
      <c r="I559" s="18">
        <f t="shared" si="42"/>
        <v>35.591836734693878</v>
      </c>
      <c r="J559" s="46">
        <f>'Skupinové slevy'!$C$75</f>
        <v>0</v>
      </c>
      <c r="K559" s="46">
        <f t="shared" si="43"/>
        <v>0</v>
      </c>
      <c r="L559" s="46">
        <f t="shared" si="44"/>
        <v>0</v>
      </c>
      <c r="M559" s="19">
        <f t="shared" si="45"/>
        <v>872</v>
      </c>
      <c r="N559" s="19">
        <f t="shared" si="46"/>
        <v>35.591836734693878</v>
      </c>
    </row>
    <row r="560" spans="1:14" ht="15" customHeight="1">
      <c r="A560" s="15">
        <v>554</v>
      </c>
      <c r="B560" s="33">
        <v>2</v>
      </c>
      <c r="C560" s="80"/>
      <c r="D560" s="28" t="s">
        <v>2000</v>
      </c>
      <c r="E560" s="16" t="s">
        <v>2001</v>
      </c>
      <c r="F560" s="87">
        <v>8592223423978</v>
      </c>
      <c r="G560" s="17">
        <v>256</v>
      </c>
      <c r="H560" s="76">
        <v>2246</v>
      </c>
      <c r="I560" s="18">
        <f t="shared" si="42"/>
        <v>91.673469387755105</v>
      </c>
      <c r="J560" s="46">
        <f>'Skupinové slevy'!$C$33</f>
        <v>0</v>
      </c>
      <c r="K560" s="46">
        <f t="shared" si="43"/>
        <v>0</v>
      </c>
      <c r="L560" s="46">
        <f t="shared" si="44"/>
        <v>0</v>
      </c>
      <c r="M560" s="19">
        <f t="shared" si="45"/>
        <v>2246</v>
      </c>
      <c r="N560" s="19">
        <f t="shared" si="46"/>
        <v>91.673469387755105</v>
      </c>
    </row>
    <row r="561" spans="1:14" ht="15" customHeight="1">
      <c r="A561" s="15">
        <v>555</v>
      </c>
      <c r="B561" s="33">
        <v>2</v>
      </c>
      <c r="C561" s="80"/>
      <c r="D561" s="28" t="s">
        <v>4598</v>
      </c>
      <c r="E561" s="16" t="s">
        <v>4599</v>
      </c>
      <c r="F561" s="87">
        <v>8056736175347</v>
      </c>
      <c r="G561" s="17">
        <v>256</v>
      </c>
      <c r="H561" s="76">
        <v>2843</v>
      </c>
      <c r="I561" s="18">
        <f t="shared" si="42"/>
        <v>116.04081632653062</v>
      </c>
      <c r="J561" s="46">
        <f>'Skupinové slevy'!$C$33</f>
        <v>0</v>
      </c>
      <c r="K561" s="46">
        <f t="shared" si="43"/>
        <v>0</v>
      </c>
      <c r="L561" s="46">
        <f t="shared" si="44"/>
        <v>0</v>
      </c>
      <c r="M561" s="19">
        <f t="shared" si="45"/>
        <v>2843</v>
      </c>
      <c r="N561" s="19">
        <f t="shared" si="46"/>
        <v>116.04081632653062</v>
      </c>
    </row>
    <row r="562" spans="1:14" ht="15" customHeight="1">
      <c r="A562" s="15">
        <v>556</v>
      </c>
      <c r="B562" s="33">
        <v>2</v>
      </c>
      <c r="C562" s="80"/>
      <c r="D562" s="28" t="s">
        <v>1939</v>
      </c>
      <c r="E562" s="16" t="s">
        <v>1940</v>
      </c>
      <c r="F562" s="87">
        <v>8056736175354</v>
      </c>
      <c r="G562" s="17">
        <v>256</v>
      </c>
      <c r="H562" s="76">
        <v>5616</v>
      </c>
      <c r="I562" s="18">
        <f t="shared" si="42"/>
        <v>229.22448979591837</v>
      </c>
      <c r="J562" s="46">
        <f>'Skupinové slevy'!$C$33</f>
        <v>0</v>
      </c>
      <c r="K562" s="46">
        <f t="shared" si="43"/>
        <v>0</v>
      </c>
      <c r="L562" s="46">
        <f t="shared" si="44"/>
        <v>0</v>
      </c>
      <c r="M562" s="19">
        <f t="shared" si="45"/>
        <v>5616</v>
      </c>
      <c r="N562" s="19">
        <f t="shared" si="46"/>
        <v>229.22448979591837</v>
      </c>
    </row>
    <row r="563" spans="1:14" ht="15" customHeight="1">
      <c r="A563" s="15">
        <v>557</v>
      </c>
      <c r="B563" s="33">
        <v>2</v>
      </c>
      <c r="C563" s="80"/>
      <c r="D563" s="28" t="s">
        <v>4602</v>
      </c>
      <c r="E563" s="16" t="s">
        <v>4603</v>
      </c>
      <c r="F563" s="87">
        <v>8592223229143</v>
      </c>
      <c r="G563" s="17">
        <v>256</v>
      </c>
      <c r="H563" s="76">
        <v>101.2</v>
      </c>
      <c r="I563" s="18">
        <f t="shared" si="42"/>
        <v>4.130612244897959</v>
      </c>
      <c r="J563" s="46">
        <f>'Skupinové slevy'!$C$33</f>
        <v>0</v>
      </c>
      <c r="K563" s="46">
        <f t="shared" si="43"/>
        <v>0</v>
      </c>
      <c r="L563" s="46">
        <f t="shared" si="44"/>
        <v>0</v>
      </c>
      <c r="M563" s="19">
        <f t="shared" si="45"/>
        <v>101.2</v>
      </c>
      <c r="N563" s="19">
        <f t="shared" si="46"/>
        <v>4.130612244897959</v>
      </c>
    </row>
    <row r="564" spans="1:14" ht="15" customHeight="1">
      <c r="A564" s="15">
        <v>558</v>
      </c>
      <c r="B564" s="33">
        <v>2</v>
      </c>
      <c r="C564" s="80"/>
      <c r="D564" s="28" t="s">
        <v>5096</v>
      </c>
      <c r="E564" s="16" t="s">
        <v>5097</v>
      </c>
      <c r="F564" s="87">
        <v>8592223229150</v>
      </c>
      <c r="G564" s="17">
        <v>256</v>
      </c>
      <c r="H564" s="76">
        <v>100.9</v>
      </c>
      <c r="I564" s="18">
        <f t="shared" si="42"/>
        <v>4.1183673469387756</v>
      </c>
      <c r="J564" s="46">
        <f>'Skupinové slevy'!$C$33</f>
        <v>0</v>
      </c>
      <c r="K564" s="46">
        <f t="shared" si="43"/>
        <v>0</v>
      </c>
      <c r="L564" s="46">
        <f t="shared" si="44"/>
        <v>0</v>
      </c>
      <c r="M564" s="19">
        <f t="shared" si="45"/>
        <v>100.9</v>
      </c>
      <c r="N564" s="19">
        <f t="shared" si="46"/>
        <v>4.1183673469387756</v>
      </c>
    </row>
    <row r="565" spans="1:14" ht="15" customHeight="1">
      <c r="A565" s="15">
        <v>559</v>
      </c>
      <c r="B565" s="33">
        <v>2</v>
      </c>
      <c r="C565" s="80"/>
      <c r="D565" s="28" t="s">
        <v>5098</v>
      </c>
      <c r="E565" s="16" t="s">
        <v>5099</v>
      </c>
      <c r="F565" s="87">
        <v>8592223229167</v>
      </c>
      <c r="G565" s="17">
        <v>256</v>
      </c>
      <c r="H565" s="76">
        <v>166.9</v>
      </c>
      <c r="I565" s="18">
        <f t="shared" si="42"/>
        <v>6.8122448979591841</v>
      </c>
      <c r="J565" s="46">
        <f>'Skupinové slevy'!$C$33</f>
        <v>0</v>
      </c>
      <c r="K565" s="46">
        <f t="shared" si="43"/>
        <v>0</v>
      </c>
      <c r="L565" s="46">
        <f t="shared" si="44"/>
        <v>0</v>
      </c>
      <c r="M565" s="19">
        <f t="shared" si="45"/>
        <v>166.9</v>
      </c>
      <c r="N565" s="19">
        <f t="shared" si="46"/>
        <v>6.8122448979591841</v>
      </c>
    </row>
    <row r="566" spans="1:14" ht="15" customHeight="1">
      <c r="A566" s="15">
        <v>560</v>
      </c>
      <c r="B566" s="33">
        <v>2</v>
      </c>
      <c r="C566" s="80"/>
      <c r="D566" s="28" t="s">
        <v>5530</v>
      </c>
      <c r="E566" s="16" t="s">
        <v>4076</v>
      </c>
      <c r="F566" s="87">
        <v>8592223048669</v>
      </c>
      <c r="G566" s="17" t="s">
        <v>4868</v>
      </c>
      <c r="H566" s="76">
        <v>92.7</v>
      </c>
      <c r="I566" s="18">
        <f t="shared" si="42"/>
        <v>3.7836734693877552</v>
      </c>
      <c r="J566" s="46">
        <f>'Skupinové slevy'!$C$75</f>
        <v>0</v>
      </c>
      <c r="K566" s="46">
        <f t="shared" si="43"/>
        <v>0</v>
      </c>
      <c r="L566" s="46">
        <f t="shared" si="44"/>
        <v>0</v>
      </c>
      <c r="M566" s="19">
        <f t="shared" si="45"/>
        <v>92.7</v>
      </c>
      <c r="N566" s="19">
        <f t="shared" si="46"/>
        <v>3.7836734693877552</v>
      </c>
    </row>
    <row r="567" spans="1:14" ht="15" customHeight="1">
      <c r="A567" s="15">
        <v>561</v>
      </c>
      <c r="B567" s="33">
        <v>2</v>
      </c>
      <c r="C567" s="80"/>
      <c r="D567" s="28" t="s">
        <v>1842</v>
      </c>
      <c r="E567" s="16" t="s">
        <v>538</v>
      </c>
      <c r="F567" s="87">
        <v>8592223033733</v>
      </c>
      <c r="G567" s="17" t="s">
        <v>4868</v>
      </c>
      <c r="H567" s="76">
        <v>57.2</v>
      </c>
      <c r="I567" s="18">
        <f t="shared" si="42"/>
        <v>2.3346938775510204</v>
      </c>
      <c r="J567" s="46">
        <f>'Skupinové slevy'!$C$75</f>
        <v>0</v>
      </c>
      <c r="K567" s="46">
        <f t="shared" si="43"/>
        <v>0</v>
      </c>
      <c r="L567" s="46">
        <f t="shared" si="44"/>
        <v>0</v>
      </c>
      <c r="M567" s="19">
        <f t="shared" si="45"/>
        <v>57.2</v>
      </c>
      <c r="N567" s="19">
        <f t="shared" si="46"/>
        <v>2.3346938775510204</v>
      </c>
    </row>
    <row r="568" spans="1:14" ht="15" customHeight="1">
      <c r="A568" s="15">
        <v>562</v>
      </c>
      <c r="B568" s="33">
        <v>2</v>
      </c>
      <c r="C568" s="80"/>
      <c r="D568" s="28" t="s">
        <v>3204</v>
      </c>
      <c r="E568" s="16" t="s">
        <v>4579</v>
      </c>
      <c r="F568" s="87">
        <v>8592223033740</v>
      </c>
      <c r="G568" s="17" t="s">
        <v>4868</v>
      </c>
      <c r="H568" s="76">
        <v>99.2</v>
      </c>
      <c r="I568" s="18">
        <f t="shared" si="42"/>
        <v>4.0489795918367344</v>
      </c>
      <c r="J568" s="46">
        <f>'Skupinové slevy'!$C$75</f>
        <v>0</v>
      </c>
      <c r="K568" s="46">
        <f t="shared" si="43"/>
        <v>0</v>
      </c>
      <c r="L568" s="46">
        <f t="shared" si="44"/>
        <v>0</v>
      </c>
      <c r="M568" s="19">
        <f t="shared" si="45"/>
        <v>99.2</v>
      </c>
      <c r="N568" s="19">
        <f t="shared" si="46"/>
        <v>4.0489795918367344</v>
      </c>
    </row>
    <row r="569" spans="1:14" ht="15" customHeight="1">
      <c r="A569" s="15">
        <v>563</v>
      </c>
      <c r="B569" s="33">
        <v>2</v>
      </c>
      <c r="C569" s="80"/>
      <c r="D569" s="28" t="s">
        <v>4872</v>
      </c>
      <c r="E569" s="16" t="s">
        <v>4581</v>
      </c>
      <c r="F569" s="87">
        <v>8592223033757</v>
      </c>
      <c r="G569" s="17" t="s">
        <v>4868</v>
      </c>
      <c r="H569" s="76">
        <v>127.4</v>
      </c>
      <c r="I569" s="18">
        <f t="shared" si="42"/>
        <v>5.2</v>
      </c>
      <c r="J569" s="46">
        <f>'Skupinové slevy'!$C$75</f>
        <v>0</v>
      </c>
      <c r="K569" s="46">
        <f t="shared" si="43"/>
        <v>0</v>
      </c>
      <c r="L569" s="46">
        <f t="shared" si="44"/>
        <v>0</v>
      </c>
      <c r="M569" s="19">
        <f t="shared" si="45"/>
        <v>127.4</v>
      </c>
      <c r="N569" s="19">
        <f t="shared" si="46"/>
        <v>5.2</v>
      </c>
    </row>
    <row r="570" spans="1:14" ht="15" customHeight="1">
      <c r="A570" s="15">
        <v>564</v>
      </c>
      <c r="B570" s="33">
        <v>2</v>
      </c>
      <c r="C570" s="80"/>
      <c r="D570" s="28" t="s">
        <v>4873</v>
      </c>
      <c r="E570" s="16" t="s">
        <v>4583</v>
      </c>
      <c r="F570" s="87">
        <v>8592223037779</v>
      </c>
      <c r="G570" s="17" t="s">
        <v>4868</v>
      </c>
      <c r="H570" s="76">
        <v>182</v>
      </c>
      <c r="I570" s="18">
        <f t="shared" si="42"/>
        <v>7.4285714285714288</v>
      </c>
      <c r="J570" s="46">
        <f>'Skupinové slevy'!$C$75</f>
        <v>0</v>
      </c>
      <c r="K570" s="46">
        <f t="shared" si="43"/>
        <v>0</v>
      </c>
      <c r="L570" s="46">
        <f t="shared" si="44"/>
        <v>0</v>
      </c>
      <c r="M570" s="19">
        <f t="shared" si="45"/>
        <v>182</v>
      </c>
      <c r="N570" s="19">
        <f t="shared" si="46"/>
        <v>7.4285714285714288</v>
      </c>
    </row>
    <row r="571" spans="1:14" ht="15" customHeight="1">
      <c r="A571" s="15">
        <v>565</v>
      </c>
      <c r="B571" s="33">
        <v>2</v>
      </c>
      <c r="C571" s="80"/>
      <c r="D571" s="28" t="s">
        <v>6277</v>
      </c>
      <c r="E571" s="16" t="s">
        <v>4585</v>
      </c>
      <c r="F571" s="87">
        <v>8592223037847</v>
      </c>
      <c r="G571" s="17" t="s">
        <v>4868</v>
      </c>
      <c r="H571" s="76">
        <v>425</v>
      </c>
      <c r="I571" s="18">
        <f t="shared" si="42"/>
        <v>17.346938775510203</v>
      </c>
      <c r="J571" s="46">
        <f>'Skupinové slevy'!$C$75</f>
        <v>0</v>
      </c>
      <c r="K571" s="46">
        <f t="shared" si="43"/>
        <v>0</v>
      </c>
      <c r="L571" s="46">
        <f t="shared" si="44"/>
        <v>0</v>
      </c>
      <c r="M571" s="19">
        <f t="shared" si="45"/>
        <v>425</v>
      </c>
      <c r="N571" s="19">
        <f t="shared" si="46"/>
        <v>17.346938775510203</v>
      </c>
    </row>
    <row r="572" spans="1:14" ht="15" customHeight="1">
      <c r="A572" s="15">
        <v>566</v>
      </c>
      <c r="B572" s="33">
        <v>2</v>
      </c>
      <c r="C572" s="80"/>
      <c r="D572" s="28" t="s">
        <v>6278</v>
      </c>
      <c r="E572" s="16" t="s">
        <v>4587</v>
      </c>
      <c r="F572" s="87">
        <v>8592223048737</v>
      </c>
      <c r="G572" s="17" t="s">
        <v>4868</v>
      </c>
      <c r="H572" s="76">
        <v>522</v>
      </c>
      <c r="I572" s="18">
        <f t="shared" si="42"/>
        <v>21.306122448979593</v>
      </c>
      <c r="J572" s="46">
        <f>'Skupinové slevy'!$C$75</f>
        <v>0</v>
      </c>
      <c r="K572" s="46">
        <f t="shared" si="43"/>
        <v>0</v>
      </c>
      <c r="L572" s="46">
        <f t="shared" si="44"/>
        <v>0</v>
      </c>
      <c r="M572" s="19">
        <f t="shared" si="45"/>
        <v>522</v>
      </c>
      <c r="N572" s="19">
        <f t="shared" si="46"/>
        <v>21.306122448979593</v>
      </c>
    </row>
    <row r="573" spans="1:14" ht="15" customHeight="1">
      <c r="A573" s="15">
        <v>567</v>
      </c>
      <c r="B573" s="33">
        <v>2</v>
      </c>
      <c r="C573" s="80"/>
      <c r="D573" s="28" t="s">
        <v>5527</v>
      </c>
      <c r="E573" s="16" t="s">
        <v>1776</v>
      </c>
      <c r="F573" s="87">
        <v>8592223048744</v>
      </c>
      <c r="G573" s="17" t="s">
        <v>4868</v>
      </c>
      <c r="H573" s="76">
        <v>720</v>
      </c>
      <c r="I573" s="18">
        <f t="shared" si="42"/>
        <v>29.387755102040817</v>
      </c>
      <c r="J573" s="46">
        <f>'Skupinové slevy'!$C$75</f>
        <v>0</v>
      </c>
      <c r="K573" s="46">
        <f t="shared" si="43"/>
        <v>0</v>
      </c>
      <c r="L573" s="46">
        <f t="shared" si="44"/>
        <v>0</v>
      </c>
      <c r="M573" s="19">
        <f t="shared" si="45"/>
        <v>720</v>
      </c>
      <c r="N573" s="19">
        <f t="shared" si="46"/>
        <v>29.387755102040817</v>
      </c>
    </row>
    <row r="574" spans="1:14" ht="15" customHeight="1">
      <c r="A574" s="15">
        <v>568</v>
      </c>
      <c r="B574" s="33">
        <v>2</v>
      </c>
      <c r="C574" s="80"/>
      <c r="D574" s="28" t="s">
        <v>5528</v>
      </c>
      <c r="E574" s="16" t="s">
        <v>5529</v>
      </c>
      <c r="F574" s="87">
        <v>8056736175743</v>
      </c>
      <c r="G574" s="17">
        <v>256</v>
      </c>
      <c r="H574" s="76">
        <v>3363</v>
      </c>
      <c r="I574" s="18">
        <f t="shared" si="42"/>
        <v>137.26530612244898</v>
      </c>
      <c r="J574" s="46">
        <f>'Skupinové slevy'!$C$33</f>
        <v>0</v>
      </c>
      <c r="K574" s="46">
        <f t="shared" si="43"/>
        <v>0</v>
      </c>
      <c r="L574" s="46">
        <f t="shared" si="44"/>
        <v>0</v>
      </c>
      <c r="M574" s="19">
        <f t="shared" si="45"/>
        <v>3363</v>
      </c>
      <c r="N574" s="19">
        <f t="shared" si="46"/>
        <v>137.26530612244898</v>
      </c>
    </row>
    <row r="575" spans="1:14" ht="15" customHeight="1">
      <c r="A575" s="15">
        <v>569</v>
      </c>
      <c r="B575" s="33">
        <v>2</v>
      </c>
      <c r="C575" s="80"/>
      <c r="D575" s="28" t="s">
        <v>5531</v>
      </c>
      <c r="E575" s="16" t="s">
        <v>5532</v>
      </c>
      <c r="F575" s="87">
        <v>8056736175750</v>
      </c>
      <c r="G575" s="17">
        <v>256</v>
      </c>
      <c r="H575" s="76">
        <v>3904</v>
      </c>
      <c r="I575" s="18">
        <f t="shared" si="42"/>
        <v>159.34693877551021</v>
      </c>
      <c r="J575" s="46">
        <f>'Skupinové slevy'!$C$33</f>
        <v>0</v>
      </c>
      <c r="K575" s="46">
        <f t="shared" si="43"/>
        <v>0</v>
      </c>
      <c r="L575" s="46">
        <f t="shared" si="44"/>
        <v>0</v>
      </c>
      <c r="M575" s="19">
        <f t="shared" si="45"/>
        <v>3904</v>
      </c>
      <c r="N575" s="19">
        <f t="shared" si="46"/>
        <v>159.34693877551021</v>
      </c>
    </row>
    <row r="576" spans="1:14" ht="15" customHeight="1">
      <c r="A576" s="15">
        <v>570</v>
      </c>
      <c r="B576" s="33">
        <v>2</v>
      </c>
      <c r="C576" s="80"/>
      <c r="D576" s="28" t="s">
        <v>4877</v>
      </c>
      <c r="E576" s="16" t="s">
        <v>4878</v>
      </c>
      <c r="F576" s="87">
        <v>8056736175767</v>
      </c>
      <c r="G576" s="17">
        <v>256</v>
      </c>
      <c r="H576" s="76">
        <v>6911</v>
      </c>
      <c r="I576" s="18">
        <f t="shared" si="42"/>
        <v>282.08163265306121</v>
      </c>
      <c r="J576" s="46">
        <f>'Skupinové slevy'!$C$33</f>
        <v>0</v>
      </c>
      <c r="K576" s="46">
        <f t="shared" si="43"/>
        <v>0</v>
      </c>
      <c r="L576" s="46">
        <f t="shared" si="44"/>
        <v>0</v>
      </c>
      <c r="M576" s="19">
        <f t="shared" si="45"/>
        <v>6911</v>
      </c>
      <c r="N576" s="19">
        <f t="shared" si="46"/>
        <v>282.08163265306121</v>
      </c>
    </row>
    <row r="577" spans="1:14" ht="15" customHeight="1">
      <c r="A577" s="15">
        <v>571</v>
      </c>
      <c r="B577" s="33">
        <v>2</v>
      </c>
      <c r="C577" s="80"/>
      <c r="D577" s="28" t="s">
        <v>5533</v>
      </c>
      <c r="E577" s="16" t="s">
        <v>5534</v>
      </c>
      <c r="F577" s="87">
        <v>8592223229082</v>
      </c>
      <c r="G577" s="17">
        <v>256</v>
      </c>
      <c r="H577" s="76">
        <v>112.4</v>
      </c>
      <c r="I577" s="18">
        <f t="shared" si="42"/>
        <v>4.5877551020408163</v>
      </c>
      <c r="J577" s="46">
        <f>'Skupinové slevy'!$C$33</f>
        <v>0</v>
      </c>
      <c r="K577" s="46">
        <f t="shared" si="43"/>
        <v>0</v>
      </c>
      <c r="L577" s="46">
        <f t="shared" si="44"/>
        <v>0</v>
      </c>
      <c r="M577" s="19">
        <f t="shared" si="45"/>
        <v>112.4</v>
      </c>
      <c r="N577" s="19">
        <f t="shared" si="46"/>
        <v>4.5877551020408163</v>
      </c>
    </row>
    <row r="578" spans="1:14" ht="15" customHeight="1">
      <c r="A578" s="15">
        <v>572</v>
      </c>
      <c r="B578" s="33">
        <v>2</v>
      </c>
      <c r="C578" s="80"/>
      <c r="D578" s="28" t="s">
        <v>4882</v>
      </c>
      <c r="E578" s="16" t="s">
        <v>4883</v>
      </c>
      <c r="F578" s="87">
        <v>8592223229099</v>
      </c>
      <c r="G578" s="17">
        <v>256</v>
      </c>
      <c r="H578" s="76">
        <v>106.9</v>
      </c>
      <c r="I578" s="18">
        <f t="shared" si="42"/>
        <v>4.3632653061224493</v>
      </c>
      <c r="J578" s="46">
        <f>'Skupinové slevy'!$C$33</f>
        <v>0</v>
      </c>
      <c r="K578" s="46">
        <f t="shared" si="43"/>
        <v>0</v>
      </c>
      <c r="L578" s="46">
        <f t="shared" si="44"/>
        <v>0</v>
      </c>
      <c r="M578" s="19">
        <f t="shared" si="45"/>
        <v>106.9</v>
      </c>
      <c r="N578" s="19">
        <f t="shared" si="46"/>
        <v>4.3632653061224493</v>
      </c>
    </row>
    <row r="579" spans="1:14" ht="15" customHeight="1">
      <c r="A579" s="15">
        <v>573</v>
      </c>
      <c r="B579" s="33">
        <v>2</v>
      </c>
      <c r="C579" s="80"/>
      <c r="D579" s="28" t="s">
        <v>4884</v>
      </c>
      <c r="E579" s="16" t="s">
        <v>4885</v>
      </c>
      <c r="F579" s="87">
        <v>8592223229105</v>
      </c>
      <c r="G579" s="17">
        <v>256</v>
      </c>
      <c r="H579" s="76">
        <v>180</v>
      </c>
      <c r="I579" s="18">
        <f t="shared" si="42"/>
        <v>7.3469387755102042</v>
      </c>
      <c r="J579" s="46">
        <f>'Skupinové slevy'!$C$33</f>
        <v>0</v>
      </c>
      <c r="K579" s="46">
        <f t="shared" si="43"/>
        <v>0</v>
      </c>
      <c r="L579" s="46">
        <f t="shared" si="44"/>
        <v>0</v>
      </c>
      <c r="M579" s="19">
        <f t="shared" si="45"/>
        <v>180</v>
      </c>
      <c r="N579" s="19">
        <f t="shared" si="46"/>
        <v>7.3469387755102042</v>
      </c>
    </row>
    <row r="580" spans="1:14" ht="15" customHeight="1">
      <c r="A580" s="15">
        <v>574</v>
      </c>
      <c r="B580" s="33">
        <v>2</v>
      </c>
      <c r="C580" s="80"/>
      <c r="D580" s="28" t="s">
        <v>4612</v>
      </c>
      <c r="E580" s="16" t="s">
        <v>5352</v>
      </c>
      <c r="F580" s="87">
        <v>8592223048829</v>
      </c>
      <c r="G580" s="17" t="s">
        <v>4868</v>
      </c>
      <c r="H580" s="76">
        <v>24.3</v>
      </c>
      <c r="I580" s="18">
        <f t="shared" si="42"/>
        <v>0.99183673469387756</v>
      </c>
      <c r="J580" s="46">
        <f>'Skupinové slevy'!$C$75</f>
        <v>0</v>
      </c>
      <c r="K580" s="46">
        <f t="shared" si="43"/>
        <v>0</v>
      </c>
      <c r="L580" s="46">
        <f t="shared" si="44"/>
        <v>0</v>
      </c>
      <c r="M580" s="19">
        <f t="shared" si="45"/>
        <v>24.3</v>
      </c>
      <c r="N580" s="19">
        <f t="shared" si="46"/>
        <v>0.99183673469387756</v>
      </c>
    </row>
    <row r="581" spans="1:14" ht="15" customHeight="1">
      <c r="A581" s="15">
        <v>575</v>
      </c>
      <c r="B581" s="33">
        <v>2</v>
      </c>
      <c r="C581" s="80"/>
      <c r="D581" s="28" t="s">
        <v>2084</v>
      </c>
      <c r="E581" s="16" t="s">
        <v>5460</v>
      </c>
      <c r="F581" s="87">
        <v>8592223033672</v>
      </c>
      <c r="G581" s="17" t="s">
        <v>4868</v>
      </c>
      <c r="H581" s="76">
        <v>24.5</v>
      </c>
      <c r="I581" s="18">
        <f t="shared" si="42"/>
        <v>1</v>
      </c>
      <c r="J581" s="46">
        <f>'Skupinové slevy'!$C$75</f>
        <v>0</v>
      </c>
      <c r="K581" s="46">
        <f t="shared" si="43"/>
        <v>0</v>
      </c>
      <c r="L581" s="46">
        <f t="shared" si="44"/>
        <v>0</v>
      </c>
      <c r="M581" s="19">
        <f t="shared" si="45"/>
        <v>24.5</v>
      </c>
      <c r="N581" s="19">
        <f t="shared" si="46"/>
        <v>1</v>
      </c>
    </row>
    <row r="582" spans="1:14" ht="15" customHeight="1">
      <c r="A582" s="15">
        <v>576</v>
      </c>
      <c r="B582" s="33">
        <v>2</v>
      </c>
      <c r="C582" s="80"/>
      <c r="D582" s="28" t="s">
        <v>4818</v>
      </c>
      <c r="E582" s="16" t="s">
        <v>5462</v>
      </c>
      <c r="F582" s="87">
        <v>8592223033689</v>
      </c>
      <c r="G582" s="17" t="s">
        <v>4868</v>
      </c>
      <c r="H582" s="76">
        <v>39.4</v>
      </c>
      <c r="I582" s="18">
        <f t="shared" si="42"/>
        <v>1.6081632653061224</v>
      </c>
      <c r="J582" s="46">
        <f>'Skupinové slevy'!$C$75</f>
        <v>0</v>
      </c>
      <c r="K582" s="46">
        <f t="shared" si="43"/>
        <v>0</v>
      </c>
      <c r="L582" s="46">
        <f t="shared" si="44"/>
        <v>0</v>
      </c>
      <c r="M582" s="19">
        <f t="shared" si="45"/>
        <v>39.4</v>
      </c>
      <c r="N582" s="19">
        <f t="shared" si="46"/>
        <v>1.6081632653061224</v>
      </c>
    </row>
    <row r="583" spans="1:14" ht="15" customHeight="1">
      <c r="A583" s="15">
        <v>577</v>
      </c>
      <c r="B583" s="33">
        <v>2</v>
      </c>
      <c r="C583" s="80"/>
      <c r="D583" s="28" t="s">
        <v>1180</v>
      </c>
      <c r="E583" s="16" t="s">
        <v>5464</v>
      </c>
      <c r="F583" s="87">
        <v>8592223033696</v>
      </c>
      <c r="G583" s="17" t="s">
        <v>4868</v>
      </c>
      <c r="H583" s="76">
        <v>55.3</v>
      </c>
      <c r="I583" s="18">
        <f t="shared" ref="I583:I646" si="47">H583/$I$5</f>
        <v>2.2571428571428571</v>
      </c>
      <c r="J583" s="46">
        <f>'Skupinové slevy'!$C$75</f>
        <v>0</v>
      </c>
      <c r="K583" s="46">
        <f t="shared" ref="K583:K646" si="48">IF($K$4="X",0.04,0)</f>
        <v>0</v>
      </c>
      <c r="L583" s="46">
        <f t="shared" ref="L583:L646" si="49">IF($L$4="X",0.02,0)</f>
        <v>0</v>
      </c>
      <c r="M583" s="19">
        <f t="shared" si="45"/>
        <v>55.3</v>
      </c>
      <c r="N583" s="19">
        <f t="shared" si="46"/>
        <v>2.2571428571428571</v>
      </c>
    </row>
    <row r="584" spans="1:14" ht="15" customHeight="1">
      <c r="A584" s="15">
        <v>578</v>
      </c>
      <c r="B584" s="33">
        <v>2</v>
      </c>
      <c r="C584" s="80"/>
      <c r="D584" s="28" t="s">
        <v>4819</v>
      </c>
      <c r="E584" s="16" t="s">
        <v>5070</v>
      </c>
      <c r="F584" s="87">
        <v>8592223037878</v>
      </c>
      <c r="G584" s="17" t="s">
        <v>4868</v>
      </c>
      <c r="H584" s="76">
        <v>127.4</v>
      </c>
      <c r="I584" s="18">
        <f t="shared" si="47"/>
        <v>5.2</v>
      </c>
      <c r="J584" s="46">
        <f>'Skupinové slevy'!$C$75</f>
        <v>0</v>
      </c>
      <c r="K584" s="46">
        <f t="shared" si="48"/>
        <v>0</v>
      </c>
      <c r="L584" s="46">
        <f t="shared" si="49"/>
        <v>0</v>
      </c>
      <c r="M584" s="19">
        <f t="shared" si="45"/>
        <v>127.4</v>
      </c>
      <c r="N584" s="19">
        <f t="shared" si="46"/>
        <v>5.2</v>
      </c>
    </row>
    <row r="585" spans="1:14" ht="15" customHeight="1">
      <c r="A585" s="15">
        <v>579</v>
      </c>
      <c r="B585" s="33">
        <v>2</v>
      </c>
      <c r="C585" s="80"/>
      <c r="D585" s="28" t="s">
        <v>4820</v>
      </c>
      <c r="E585" s="16" t="s">
        <v>5346</v>
      </c>
      <c r="F585" s="87">
        <v>8592223037885</v>
      </c>
      <c r="G585" s="17" t="s">
        <v>4868</v>
      </c>
      <c r="H585" s="76">
        <v>199</v>
      </c>
      <c r="I585" s="18">
        <f t="shared" si="47"/>
        <v>8.1224489795918373</v>
      </c>
      <c r="J585" s="46">
        <f>'Skupinové slevy'!$C$75</f>
        <v>0</v>
      </c>
      <c r="K585" s="46">
        <f t="shared" si="48"/>
        <v>0</v>
      </c>
      <c r="L585" s="46">
        <f t="shared" si="49"/>
        <v>0</v>
      </c>
      <c r="M585" s="19">
        <f t="shared" si="45"/>
        <v>199</v>
      </c>
      <c r="N585" s="19">
        <f t="shared" si="46"/>
        <v>8.1224489795918373</v>
      </c>
    </row>
    <row r="586" spans="1:14" ht="15" customHeight="1">
      <c r="A586" s="15">
        <v>580</v>
      </c>
      <c r="B586" s="33">
        <v>2</v>
      </c>
      <c r="C586" s="80"/>
      <c r="D586" s="28" t="s">
        <v>4608</v>
      </c>
      <c r="E586" s="16" t="s">
        <v>5348</v>
      </c>
      <c r="F586" s="87">
        <v>8592223048836</v>
      </c>
      <c r="G586" s="17" t="s">
        <v>4868</v>
      </c>
      <c r="H586" s="76">
        <v>257</v>
      </c>
      <c r="I586" s="18">
        <f t="shared" si="47"/>
        <v>10.489795918367347</v>
      </c>
      <c r="J586" s="46">
        <f>'Skupinové slevy'!$C$75</f>
        <v>0</v>
      </c>
      <c r="K586" s="46">
        <f t="shared" si="48"/>
        <v>0</v>
      </c>
      <c r="L586" s="46">
        <f t="shared" si="49"/>
        <v>0</v>
      </c>
      <c r="M586" s="19">
        <f t="shared" si="45"/>
        <v>257</v>
      </c>
      <c r="N586" s="19">
        <f t="shared" si="46"/>
        <v>10.489795918367347</v>
      </c>
    </row>
    <row r="587" spans="1:14" ht="15" customHeight="1">
      <c r="A587" s="15">
        <v>581</v>
      </c>
      <c r="B587" s="33">
        <v>2</v>
      </c>
      <c r="C587" s="80"/>
      <c r="D587" s="28" t="s">
        <v>4609</v>
      </c>
      <c r="E587" s="16" t="s">
        <v>5350</v>
      </c>
      <c r="F587" s="87">
        <v>8592223048843</v>
      </c>
      <c r="G587" s="17" t="s">
        <v>4868</v>
      </c>
      <c r="H587" s="76">
        <v>395</v>
      </c>
      <c r="I587" s="18">
        <f t="shared" si="47"/>
        <v>16.122448979591837</v>
      </c>
      <c r="J587" s="46">
        <f>'Skupinové slevy'!$C$75</f>
        <v>0</v>
      </c>
      <c r="K587" s="46">
        <f t="shared" si="48"/>
        <v>0</v>
      </c>
      <c r="L587" s="46">
        <f t="shared" si="49"/>
        <v>0</v>
      </c>
      <c r="M587" s="19">
        <f t="shared" si="45"/>
        <v>395</v>
      </c>
      <c r="N587" s="19">
        <f t="shared" si="46"/>
        <v>16.122448979591837</v>
      </c>
    </row>
    <row r="588" spans="1:14" ht="15" customHeight="1">
      <c r="A588" s="15">
        <v>582</v>
      </c>
      <c r="B588" s="33">
        <v>2</v>
      </c>
      <c r="C588" s="80"/>
      <c r="D588" s="28" t="s">
        <v>4610</v>
      </c>
      <c r="E588" s="16" t="s">
        <v>4611</v>
      </c>
      <c r="F588" s="87">
        <v>8056736174227</v>
      </c>
      <c r="G588" s="17">
        <v>256</v>
      </c>
      <c r="H588" s="76">
        <v>1548</v>
      </c>
      <c r="I588" s="18">
        <f t="shared" si="47"/>
        <v>63.183673469387756</v>
      </c>
      <c r="J588" s="46">
        <f>'Skupinové slevy'!$C$33</f>
        <v>0</v>
      </c>
      <c r="K588" s="46">
        <f t="shared" si="48"/>
        <v>0</v>
      </c>
      <c r="L588" s="46">
        <f t="shared" si="49"/>
        <v>0</v>
      </c>
      <c r="M588" s="19">
        <f t="shared" si="45"/>
        <v>1548</v>
      </c>
      <c r="N588" s="19">
        <f t="shared" si="46"/>
        <v>63.183673469387756</v>
      </c>
    </row>
    <row r="589" spans="1:14" ht="15" customHeight="1">
      <c r="A589" s="15">
        <v>583</v>
      </c>
      <c r="B589" s="33">
        <v>2</v>
      </c>
      <c r="C589" s="80"/>
      <c r="D589" s="28" t="s">
        <v>4613</v>
      </c>
      <c r="E589" s="16" t="s">
        <v>4614</v>
      </c>
      <c r="F589" s="87">
        <v>8056736174234</v>
      </c>
      <c r="G589" s="17">
        <v>256</v>
      </c>
      <c r="H589" s="76">
        <v>2639</v>
      </c>
      <c r="I589" s="18">
        <f t="shared" si="47"/>
        <v>107.71428571428571</v>
      </c>
      <c r="J589" s="46">
        <f>'Skupinové slevy'!$C$33</f>
        <v>0</v>
      </c>
      <c r="K589" s="46">
        <f t="shared" si="48"/>
        <v>0</v>
      </c>
      <c r="L589" s="46">
        <f t="shared" si="49"/>
        <v>0</v>
      </c>
      <c r="M589" s="19">
        <f t="shared" si="45"/>
        <v>2639</v>
      </c>
      <c r="N589" s="19">
        <f t="shared" si="46"/>
        <v>107.71428571428571</v>
      </c>
    </row>
    <row r="590" spans="1:14" ht="15" customHeight="1">
      <c r="A590" s="15">
        <v>584</v>
      </c>
      <c r="B590" s="33">
        <v>2</v>
      </c>
      <c r="C590" s="80"/>
      <c r="D590" s="28" t="s">
        <v>5108</v>
      </c>
      <c r="E590" s="16" t="s">
        <v>5109</v>
      </c>
      <c r="F590" s="87">
        <v>8056736174241</v>
      </c>
      <c r="G590" s="17">
        <v>256</v>
      </c>
      <c r="H590" s="76">
        <v>5115</v>
      </c>
      <c r="I590" s="18">
        <f t="shared" si="47"/>
        <v>208.77551020408163</v>
      </c>
      <c r="J590" s="46">
        <f>'Skupinové slevy'!$C$33</f>
        <v>0</v>
      </c>
      <c r="K590" s="46">
        <f t="shared" si="48"/>
        <v>0</v>
      </c>
      <c r="L590" s="46">
        <f t="shared" si="49"/>
        <v>0</v>
      </c>
      <c r="M590" s="19">
        <f t="shared" si="45"/>
        <v>5115</v>
      </c>
      <c r="N590" s="19">
        <f t="shared" si="46"/>
        <v>208.77551020408163</v>
      </c>
    </row>
    <row r="591" spans="1:14" ht="15" customHeight="1">
      <c r="A591" s="15">
        <v>585</v>
      </c>
      <c r="B591" s="33">
        <v>2</v>
      </c>
      <c r="C591" s="80"/>
      <c r="D591" s="28" t="s">
        <v>4615</v>
      </c>
      <c r="E591" s="16" t="s">
        <v>4616</v>
      </c>
      <c r="F591" s="87">
        <v>8592223229174</v>
      </c>
      <c r="G591" s="17">
        <v>256</v>
      </c>
      <c r="H591" s="76">
        <v>46.1</v>
      </c>
      <c r="I591" s="18">
        <f t="shared" si="47"/>
        <v>1.8816326530612246</v>
      </c>
      <c r="J591" s="46">
        <f>'Skupinové slevy'!$C$33</f>
        <v>0</v>
      </c>
      <c r="K591" s="46">
        <f t="shared" si="48"/>
        <v>0</v>
      </c>
      <c r="L591" s="46">
        <f t="shared" si="49"/>
        <v>0</v>
      </c>
      <c r="M591" s="19">
        <f t="shared" si="45"/>
        <v>46.1</v>
      </c>
      <c r="N591" s="19">
        <f t="shared" si="46"/>
        <v>1.8816326530612246</v>
      </c>
    </row>
    <row r="592" spans="1:14" ht="15" customHeight="1">
      <c r="A592" s="15">
        <v>586</v>
      </c>
      <c r="B592" s="33">
        <v>2</v>
      </c>
      <c r="C592" s="80"/>
      <c r="D592" s="28" t="s">
        <v>4617</v>
      </c>
      <c r="E592" s="16" t="s">
        <v>4618</v>
      </c>
      <c r="F592" s="87">
        <v>8592223229181</v>
      </c>
      <c r="G592" s="17">
        <v>256</v>
      </c>
      <c r="H592" s="76">
        <v>76.8</v>
      </c>
      <c r="I592" s="18">
        <f t="shared" si="47"/>
        <v>3.1346938775510202</v>
      </c>
      <c r="J592" s="46">
        <f>'Skupinové slevy'!$C$33</f>
        <v>0</v>
      </c>
      <c r="K592" s="46">
        <f t="shared" si="48"/>
        <v>0</v>
      </c>
      <c r="L592" s="46">
        <f t="shared" si="49"/>
        <v>0</v>
      </c>
      <c r="M592" s="19">
        <f t="shared" si="45"/>
        <v>76.8</v>
      </c>
      <c r="N592" s="19">
        <f t="shared" si="46"/>
        <v>3.1346938775510202</v>
      </c>
    </row>
    <row r="593" spans="1:14" ht="15" customHeight="1">
      <c r="A593" s="15">
        <v>587</v>
      </c>
      <c r="B593" s="33">
        <v>2</v>
      </c>
      <c r="C593" s="80"/>
      <c r="D593" s="28" t="s">
        <v>4619</v>
      </c>
      <c r="E593" s="16" t="s">
        <v>4620</v>
      </c>
      <c r="F593" s="87">
        <v>8592223229198</v>
      </c>
      <c r="G593" s="17">
        <v>256</v>
      </c>
      <c r="H593" s="76">
        <v>107.3</v>
      </c>
      <c r="I593" s="18">
        <f t="shared" si="47"/>
        <v>4.3795918367346935</v>
      </c>
      <c r="J593" s="46">
        <f>'Skupinové slevy'!$C$33</f>
        <v>0</v>
      </c>
      <c r="K593" s="46">
        <f t="shared" si="48"/>
        <v>0</v>
      </c>
      <c r="L593" s="46">
        <f t="shared" si="49"/>
        <v>0</v>
      </c>
      <c r="M593" s="19">
        <f t="shared" si="45"/>
        <v>107.3</v>
      </c>
      <c r="N593" s="19">
        <f t="shared" si="46"/>
        <v>4.3795918367346935</v>
      </c>
    </row>
    <row r="594" spans="1:14" ht="15" customHeight="1">
      <c r="A594" s="15">
        <v>588</v>
      </c>
      <c r="B594" s="33">
        <v>2</v>
      </c>
      <c r="C594" s="80"/>
      <c r="D594" s="28" t="s">
        <v>5276</v>
      </c>
      <c r="E594" s="16" t="s">
        <v>5277</v>
      </c>
      <c r="F594" s="87">
        <v>8592223049000</v>
      </c>
      <c r="G594" s="17" t="s">
        <v>4868</v>
      </c>
      <c r="H594" s="76">
        <v>31.8</v>
      </c>
      <c r="I594" s="18">
        <f t="shared" si="47"/>
        <v>1.2979591836734694</v>
      </c>
      <c r="J594" s="46">
        <f>'Skupinové slevy'!$C$75</f>
        <v>0</v>
      </c>
      <c r="K594" s="46">
        <f t="shared" si="48"/>
        <v>0</v>
      </c>
      <c r="L594" s="46">
        <f t="shared" si="49"/>
        <v>0</v>
      </c>
      <c r="M594" s="19">
        <f t="shared" si="45"/>
        <v>31.8</v>
      </c>
      <c r="N594" s="19">
        <f t="shared" si="46"/>
        <v>1.2979591836734694</v>
      </c>
    </row>
    <row r="595" spans="1:14" ht="15" customHeight="1">
      <c r="A595" s="15">
        <v>589</v>
      </c>
      <c r="B595" s="33">
        <v>2</v>
      </c>
      <c r="C595" s="80"/>
      <c r="D595" s="28" t="s">
        <v>1338</v>
      </c>
      <c r="E595" s="16" t="s">
        <v>3960</v>
      </c>
      <c r="F595" s="87">
        <v>8592223049017</v>
      </c>
      <c r="G595" s="17" t="s">
        <v>4868</v>
      </c>
      <c r="H595" s="76">
        <v>39.6</v>
      </c>
      <c r="I595" s="18">
        <f t="shared" si="47"/>
        <v>1.616326530612245</v>
      </c>
      <c r="J595" s="46">
        <f>'Skupinové slevy'!$C$75</f>
        <v>0</v>
      </c>
      <c r="K595" s="46">
        <f t="shared" si="48"/>
        <v>0</v>
      </c>
      <c r="L595" s="46">
        <f t="shared" si="49"/>
        <v>0</v>
      </c>
      <c r="M595" s="19">
        <f t="shared" si="45"/>
        <v>39.6</v>
      </c>
      <c r="N595" s="19">
        <f t="shared" si="46"/>
        <v>1.616326530612245</v>
      </c>
    </row>
    <row r="596" spans="1:14" ht="15" customHeight="1">
      <c r="A596" s="15">
        <v>590</v>
      </c>
      <c r="B596" s="33">
        <v>2</v>
      </c>
      <c r="C596" s="80"/>
      <c r="D596" s="28" t="s">
        <v>5275</v>
      </c>
      <c r="E596" s="16" t="s">
        <v>3954</v>
      </c>
      <c r="F596" s="87">
        <v>8592223049024</v>
      </c>
      <c r="G596" s="17" t="s">
        <v>4868</v>
      </c>
      <c r="H596" s="76">
        <v>54.5</v>
      </c>
      <c r="I596" s="18">
        <f t="shared" si="47"/>
        <v>2.2244897959183674</v>
      </c>
      <c r="J596" s="46">
        <f>'Skupinové slevy'!$C$75</f>
        <v>0</v>
      </c>
      <c r="K596" s="46">
        <f t="shared" si="48"/>
        <v>0</v>
      </c>
      <c r="L596" s="46">
        <f t="shared" si="49"/>
        <v>0</v>
      </c>
      <c r="M596" s="19">
        <f t="shared" si="45"/>
        <v>54.5</v>
      </c>
      <c r="N596" s="19">
        <f t="shared" si="46"/>
        <v>2.2244897959183674</v>
      </c>
    </row>
    <row r="597" spans="1:14" ht="15" customHeight="1">
      <c r="A597" s="15">
        <v>591</v>
      </c>
      <c r="B597" s="33">
        <v>2</v>
      </c>
      <c r="C597" s="80"/>
      <c r="D597" s="28" t="s">
        <v>1337</v>
      </c>
      <c r="E597" s="16" t="s">
        <v>3956</v>
      </c>
      <c r="F597" s="87">
        <v>8592223049031</v>
      </c>
      <c r="G597" s="17" t="s">
        <v>4868</v>
      </c>
      <c r="H597" s="76">
        <v>120.7</v>
      </c>
      <c r="I597" s="18">
        <f t="shared" si="47"/>
        <v>4.926530612244898</v>
      </c>
      <c r="J597" s="46">
        <f>'Skupinové slevy'!$C$75</f>
        <v>0</v>
      </c>
      <c r="K597" s="46">
        <f t="shared" si="48"/>
        <v>0</v>
      </c>
      <c r="L597" s="46">
        <f t="shared" si="49"/>
        <v>0</v>
      </c>
      <c r="M597" s="19">
        <f t="shared" si="45"/>
        <v>120.7</v>
      </c>
      <c r="N597" s="19">
        <f t="shared" si="46"/>
        <v>4.926530612244898</v>
      </c>
    </row>
    <row r="598" spans="1:14" ht="15" customHeight="1">
      <c r="A598" s="15">
        <v>592</v>
      </c>
      <c r="B598" s="33">
        <v>2</v>
      </c>
      <c r="C598" s="80"/>
      <c r="D598" s="28" t="s">
        <v>5274</v>
      </c>
      <c r="E598" s="16" t="s">
        <v>630</v>
      </c>
      <c r="F598" s="87">
        <v>8592223049048</v>
      </c>
      <c r="G598" s="17" t="s">
        <v>4868</v>
      </c>
      <c r="H598" s="76">
        <v>165</v>
      </c>
      <c r="I598" s="18">
        <f t="shared" si="47"/>
        <v>6.7346938775510203</v>
      </c>
      <c r="J598" s="46">
        <f>'Skupinové slevy'!$C$75</f>
        <v>0</v>
      </c>
      <c r="K598" s="46">
        <f t="shared" si="48"/>
        <v>0</v>
      </c>
      <c r="L598" s="46">
        <f t="shared" si="49"/>
        <v>0</v>
      </c>
      <c r="M598" s="19">
        <f t="shared" si="45"/>
        <v>165</v>
      </c>
      <c r="N598" s="19">
        <f t="shared" si="46"/>
        <v>6.7346938775510203</v>
      </c>
    </row>
    <row r="599" spans="1:14" ht="15" customHeight="1">
      <c r="A599" s="15">
        <v>593</v>
      </c>
      <c r="B599" s="33">
        <v>2</v>
      </c>
      <c r="C599" s="80"/>
      <c r="D599" s="28" t="s">
        <v>4396</v>
      </c>
      <c r="E599" s="16" t="s">
        <v>4429</v>
      </c>
      <c r="F599" s="87">
        <v>8592223048850</v>
      </c>
      <c r="G599" s="17" t="s">
        <v>4868</v>
      </c>
      <c r="H599" s="76">
        <v>17.899999999999999</v>
      </c>
      <c r="I599" s="18">
        <f t="shared" si="47"/>
        <v>0.73061224489795917</v>
      </c>
      <c r="J599" s="46">
        <f>'Skupinové slevy'!$C$75</f>
        <v>0</v>
      </c>
      <c r="K599" s="46">
        <f t="shared" si="48"/>
        <v>0</v>
      </c>
      <c r="L599" s="46">
        <f t="shared" si="49"/>
        <v>0</v>
      </c>
      <c r="M599" s="19">
        <f t="shared" si="45"/>
        <v>17.899999999999999</v>
      </c>
      <c r="N599" s="19">
        <f t="shared" si="46"/>
        <v>0.73061224489795917</v>
      </c>
    </row>
    <row r="600" spans="1:14" ht="15" customHeight="1">
      <c r="A600" s="15">
        <v>594</v>
      </c>
      <c r="B600" s="33">
        <v>2</v>
      </c>
      <c r="C600" s="80"/>
      <c r="D600" s="28" t="s">
        <v>2861</v>
      </c>
      <c r="E600" s="16" t="s">
        <v>6097</v>
      </c>
      <c r="F600" s="87">
        <v>8592223048867</v>
      </c>
      <c r="G600" s="17" t="s">
        <v>4868</v>
      </c>
      <c r="H600" s="76">
        <v>20.9</v>
      </c>
      <c r="I600" s="18">
        <f t="shared" si="47"/>
        <v>0.85306122448979582</v>
      </c>
      <c r="J600" s="46">
        <f>'Skupinové slevy'!$C$75</f>
        <v>0</v>
      </c>
      <c r="K600" s="46">
        <f t="shared" si="48"/>
        <v>0</v>
      </c>
      <c r="L600" s="46">
        <f t="shared" si="49"/>
        <v>0</v>
      </c>
      <c r="M600" s="19">
        <f t="shared" si="45"/>
        <v>20.9</v>
      </c>
      <c r="N600" s="19">
        <f t="shared" si="46"/>
        <v>0.85306122448979582</v>
      </c>
    </row>
    <row r="601" spans="1:14" ht="15" customHeight="1">
      <c r="A601" s="15">
        <v>595</v>
      </c>
      <c r="B601" s="33">
        <v>2</v>
      </c>
      <c r="C601" s="80"/>
      <c r="D601" s="28" t="s">
        <v>4325</v>
      </c>
      <c r="E601" s="16" t="s">
        <v>3909</v>
      </c>
      <c r="F601" s="87">
        <v>8592223033610</v>
      </c>
      <c r="G601" s="17" t="s">
        <v>4868</v>
      </c>
      <c r="H601" s="76">
        <v>33.1</v>
      </c>
      <c r="I601" s="18">
        <f t="shared" si="47"/>
        <v>1.3510204081632653</v>
      </c>
      <c r="J601" s="46">
        <f>'Skupinové slevy'!$C$75</f>
        <v>0</v>
      </c>
      <c r="K601" s="46">
        <f t="shared" si="48"/>
        <v>0</v>
      </c>
      <c r="L601" s="46">
        <f t="shared" si="49"/>
        <v>0</v>
      </c>
      <c r="M601" s="19">
        <f t="shared" si="45"/>
        <v>33.1</v>
      </c>
      <c r="N601" s="19">
        <f t="shared" si="46"/>
        <v>1.3510204081632653</v>
      </c>
    </row>
    <row r="602" spans="1:14" ht="15" customHeight="1">
      <c r="A602" s="15">
        <v>596</v>
      </c>
      <c r="B602" s="33">
        <v>2</v>
      </c>
      <c r="C602" s="80"/>
      <c r="D602" s="28" t="s">
        <v>4323</v>
      </c>
      <c r="E602" s="16" t="s">
        <v>5824</v>
      </c>
      <c r="F602" s="87">
        <v>8592223033627</v>
      </c>
      <c r="G602" s="17" t="s">
        <v>4868</v>
      </c>
      <c r="H602" s="76">
        <v>52.5</v>
      </c>
      <c r="I602" s="18">
        <f t="shared" si="47"/>
        <v>2.1428571428571428</v>
      </c>
      <c r="J602" s="46">
        <f>'Skupinové slevy'!$C$75</f>
        <v>0</v>
      </c>
      <c r="K602" s="46">
        <f t="shared" si="48"/>
        <v>0</v>
      </c>
      <c r="L602" s="46">
        <f t="shared" si="49"/>
        <v>0</v>
      </c>
      <c r="M602" s="19">
        <f t="shared" si="45"/>
        <v>52.5</v>
      </c>
      <c r="N602" s="19">
        <f t="shared" si="46"/>
        <v>2.1428571428571428</v>
      </c>
    </row>
    <row r="603" spans="1:14" ht="15" customHeight="1">
      <c r="A603" s="15">
        <v>597</v>
      </c>
      <c r="B603" s="33">
        <v>2</v>
      </c>
      <c r="C603" s="80"/>
      <c r="D603" s="28" t="s">
        <v>4324</v>
      </c>
      <c r="E603" s="16" t="s">
        <v>5826</v>
      </c>
      <c r="F603" s="87">
        <v>8592223037892</v>
      </c>
      <c r="G603" s="17" t="s">
        <v>4868</v>
      </c>
      <c r="H603" s="76">
        <v>86.4</v>
      </c>
      <c r="I603" s="18">
        <f t="shared" si="47"/>
        <v>3.5265306122448981</v>
      </c>
      <c r="J603" s="46">
        <f>'Skupinové slevy'!$C$75</f>
        <v>0</v>
      </c>
      <c r="K603" s="46">
        <f t="shared" si="48"/>
        <v>0</v>
      </c>
      <c r="L603" s="46">
        <f t="shared" si="49"/>
        <v>0</v>
      </c>
      <c r="M603" s="19">
        <f t="shared" si="45"/>
        <v>86.4</v>
      </c>
      <c r="N603" s="19">
        <f t="shared" si="46"/>
        <v>3.5265306122448981</v>
      </c>
    </row>
    <row r="604" spans="1:14" ht="15" customHeight="1">
      <c r="A604" s="15">
        <v>598</v>
      </c>
      <c r="B604" s="33">
        <v>2</v>
      </c>
      <c r="C604" s="80"/>
      <c r="D604" s="28" t="s">
        <v>3594</v>
      </c>
      <c r="E604" s="16" t="s">
        <v>4423</v>
      </c>
      <c r="F604" s="87">
        <v>8592223037908</v>
      </c>
      <c r="G604" s="17" t="s">
        <v>4868</v>
      </c>
      <c r="H604" s="76">
        <v>163</v>
      </c>
      <c r="I604" s="18">
        <f t="shared" si="47"/>
        <v>6.6530612244897958</v>
      </c>
      <c r="J604" s="46">
        <f>'Skupinové slevy'!$C$75</f>
        <v>0</v>
      </c>
      <c r="K604" s="46">
        <f t="shared" si="48"/>
        <v>0</v>
      </c>
      <c r="L604" s="46">
        <f t="shared" si="49"/>
        <v>0</v>
      </c>
      <c r="M604" s="19">
        <f t="shared" ref="M604:M667" si="50">H604*(1-$J604)*(1-$K604)*(1-$L604)</f>
        <v>163</v>
      </c>
      <c r="N604" s="19">
        <f t="shared" ref="N604:N667" si="51">I604*(1-$J604)*(1-$K604)*(1-$L604)</f>
        <v>6.6530612244897958</v>
      </c>
    </row>
    <row r="605" spans="1:14" ht="15" customHeight="1">
      <c r="A605" s="15">
        <v>599</v>
      </c>
      <c r="B605" s="33">
        <v>2</v>
      </c>
      <c r="C605" s="80"/>
      <c r="D605" s="28" t="s">
        <v>3595</v>
      </c>
      <c r="E605" s="16" t="s">
        <v>4425</v>
      </c>
      <c r="F605" s="87">
        <v>8592223048874</v>
      </c>
      <c r="G605" s="17" t="s">
        <v>4868</v>
      </c>
      <c r="H605" s="76">
        <v>228</v>
      </c>
      <c r="I605" s="18">
        <f t="shared" si="47"/>
        <v>9.3061224489795915</v>
      </c>
      <c r="J605" s="46">
        <f>'Skupinové slevy'!$C$75</f>
        <v>0</v>
      </c>
      <c r="K605" s="46">
        <f t="shared" si="48"/>
        <v>0</v>
      </c>
      <c r="L605" s="46">
        <f t="shared" si="49"/>
        <v>0</v>
      </c>
      <c r="M605" s="19">
        <f t="shared" si="50"/>
        <v>228</v>
      </c>
      <c r="N605" s="19">
        <f t="shared" si="51"/>
        <v>9.3061224489795915</v>
      </c>
    </row>
    <row r="606" spans="1:14" ht="15" customHeight="1">
      <c r="A606" s="15">
        <v>600</v>
      </c>
      <c r="B606" s="33">
        <v>2</v>
      </c>
      <c r="C606" s="80"/>
      <c r="D606" s="28" t="s">
        <v>2437</v>
      </c>
      <c r="E606" s="16" t="s">
        <v>1644</v>
      </c>
      <c r="F606" s="87">
        <v>8592223048881</v>
      </c>
      <c r="G606" s="17" t="s">
        <v>4868</v>
      </c>
      <c r="H606" s="76">
        <v>357</v>
      </c>
      <c r="I606" s="18">
        <f t="shared" si="47"/>
        <v>14.571428571428571</v>
      </c>
      <c r="J606" s="46">
        <f>'Skupinové slevy'!$C$75</f>
        <v>0</v>
      </c>
      <c r="K606" s="46">
        <f t="shared" si="48"/>
        <v>0</v>
      </c>
      <c r="L606" s="46">
        <f t="shared" si="49"/>
        <v>0</v>
      </c>
      <c r="M606" s="19">
        <f t="shared" si="50"/>
        <v>357</v>
      </c>
      <c r="N606" s="19">
        <f t="shared" si="51"/>
        <v>14.571428571428571</v>
      </c>
    </row>
    <row r="607" spans="1:14" ht="15" customHeight="1">
      <c r="A607" s="15">
        <v>601</v>
      </c>
      <c r="B607" s="33">
        <v>2</v>
      </c>
      <c r="C607" s="80"/>
      <c r="D607" s="28" t="s">
        <v>3596</v>
      </c>
      <c r="E607" s="16" t="s">
        <v>1646</v>
      </c>
      <c r="F607" s="87">
        <v>8056736170144</v>
      </c>
      <c r="G607" s="17">
        <v>256</v>
      </c>
      <c r="H607" s="76">
        <v>1428.8</v>
      </c>
      <c r="I607" s="18">
        <f t="shared" si="47"/>
        <v>58.318367346938771</v>
      </c>
      <c r="J607" s="46">
        <f>'Skupinové slevy'!$C$33</f>
        <v>0</v>
      </c>
      <c r="K607" s="46">
        <f t="shared" si="48"/>
        <v>0</v>
      </c>
      <c r="L607" s="46">
        <f t="shared" si="49"/>
        <v>0</v>
      </c>
      <c r="M607" s="19">
        <f t="shared" si="50"/>
        <v>1428.8</v>
      </c>
      <c r="N607" s="19">
        <f t="shared" si="51"/>
        <v>58.318367346938771</v>
      </c>
    </row>
    <row r="608" spans="1:14" ht="15" customHeight="1">
      <c r="A608" s="15">
        <v>602</v>
      </c>
      <c r="B608" s="33">
        <v>2</v>
      </c>
      <c r="C608" s="80"/>
      <c r="D608" s="28" t="s">
        <v>6592</v>
      </c>
      <c r="E608" s="16" t="s">
        <v>6593</v>
      </c>
      <c r="F608" s="87">
        <v>8056736170151</v>
      </c>
      <c r="G608" s="17">
        <v>256</v>
      </c>
      <c r="H608" s="76">
        <v>1842</v>
      </c>
      <c r="I608" s="18">
        <f t="shared" si="47"/>
        <v>75.183673469387756</v>
      </c>
      <c r="J608" s="46">
        <f>'Skupinové slevy'!$C$33</f>
        <v>0</v>
      </c>
      <c r="K608" s="46">
        <f t="shared" si="48"/>
        <v>0</v>
      </c>
      <c r="L608" s="46">
        <f t="shared" si="49"/>
        <v>0</v>
      </c>
      <c r="M608" s="19">
        <f t="shared" si="50"/>
        <v>1842</v>
      </c>
      <c r="N608" s="19">
        <f t="shared" si="51"/>
        <v>75.183673469387756</v>
      </c>
    </row>
    <row r="609" spans="1:14" ht="15" customHeight="1">
      <c r="A609" s="15">
        <v>603</v>
      </c>
      <c r="B609" s="33">
        <v>2</v>
      </c>
      <c r="C609" s="80"/>
      <c r="D609" s="28" t="s">
        <v>2862</v>
      </c>
      <c r="E609" s="16" t="s">
        <v>2863</v>
      </c>
      <c r="F609" s="87">
        <v>8592223424012</v>
      </c>
      <c r="G609" s="17">
        <v>256</v>
      </c>
      <c r="H609" s="76">
        <v>2953</v>
      </c>
      <c r="I609" s="18">
        <f t="shared" si="47"/>
        <v>120.53061224489795</v>
      </c>
      <c r="J609" s="46">
        <f>'Skupinové slevy'!$C$33</f>
        <v>0</v>
      </c>
      <c r="K609" s="46">
        <f t="shared" si="48"/>
        <v>0</v>
      </c>
      <c r="L609" s="46">
        <f t="shared" si="49"/>
        <v>0</v>
      </c>
      <c r="M609" s="19">
        <f t="shared" si="50"/>
        <v>2953</v>
      </c>
      <c r="N609" s="19">
        <f t="shared" si="51"/>
        <v>120.53061224489795</v>
      </c>
    </row>
    <row r="610" spans="1:14" ht="15" customHeight="1">
      <c r="A610" s="15">
        <v>604</v>
      </c>
      <c r="B610" s="33">
        <v>2</v>
      </c>
      <c r="C610" s="80"/>
      <c r="D610" s="28" t="s">
        <v>4485</v>
      </c>
      <c r="E610" s="16" t="s">
        <v>4486</v>
      </c>
      <c r="F610" s="87">
        <v>8592223229266</v>
      </c>
      <c r="G610" s="17">
        <v>256</v>
      </c>
      <c r="H610" s="76">
        <v>39</v>
      </c>
      <c r="I610" s="18">
        <f t="shared" si="47"/>
        <v>1.5918367346938775</v>
      </c>
      <c r="J610" s="46">
        <f>'Skupinové slevy'!$C$33</f>
        <v>0</v>
      </c>
      <c r="K610" s="46">
        <f t="shared" si="48"/>
        <v>0</v>
      </c>
      <c r="L610" s="46">
        <f t="shared" si="49"/>
        <v>0</v>
      </c>
      <c r="M610" s="19">
        <f t="shared" si="50"/>
        <v>39</v>
      </c>
      <c r="N610" s="19">
        <f t="shared" si="51"/>
        <v>1.5918367346938775</v>
      </c>
    </row>
    <row r="611" spans="1:14" ht="15" customHeight="1">
      <c r="A611" s="15">
        <v>605</v>
      </c>
      <c r="B611" s="33">
        <v>2</v>
      </c>
      <c r="C611" s="80"/>
      <c r="D611" s="28" t="s">
        <v>6600</v>
      </c>
      <c r="E611" s="16" t="s">
        <v>6601</v>
      </c>
      <c r="F611" s="87">
        <v>8592223229273</v>
      </c>
      <c r="G611" s="17">
        <v>256</v>
      </c>
      <c r="H611" s="76">
        <v>47.5</v>
      </c>
      <c r="I611" s="18">
        <f t="shared" si="47"/>
        <v>1.9387755102040816</v>
      </c>
      <c r="J611" s="46">
        <f>'Skupinové slevy'!$C$33</f>
        <v>0</v>
      </c>
      <c r="K611" s="46">
        <f t="shared" si="48"/>
        <v>0</v>
      </c>
      <c r="L611" s="46">
        <f t="shared" si="49"/>
        <v>0</v>
      </c>
      <c r="M611" s="19">
        <f t="shared" si="50"/>
        <v>47.5</v>
      </c>
      <c r="N611" s="19">
        <f t="shared" si="51"/>
        <v>1.9387755102040816</v>
      </c>
    </row>
    <row r="612" spans="1:14" ht="15" customHeight="1">
      <c r="A612" s="15">
        <v>606</v>
      </c>
      <c r="B612" s="33">
        <v>2</v>
      </c>
      <c r="C612" s="80"/>
      <c r="D612" s="28" t="s">
        <v>5272</v>
      </c>
      <c r="E612" s="16" t="s">
        <v>5273</v>
      </c>
      <c r="F612" s="87">
        <v>8592223229280</v>
      </c>
      <c r="G612" s="17">
        <v>256</v>
      </c>
      <c r="H612" s="76">
        <v>67.5</v>
      </c>
      <c r="I612" s="18">
        <f t="shared" si="47"/>
        <v>2.7551020408163267</v>
      </c>
      <c r="J612" s="46">
        <f>'Skupinové slevy'!$C$33</f>
        <v>0</v>
      </c>
      <c r="K612" s="46">
        <f t="shared" si="48"/>
        <v>0</v>
      </c>
      <c r="L612" s="46">
        <f t="shared" si="49"/>
        <v>0</v>
      </c>
      <c r="M612" s="19">
        <f t="shared" si="50"/>
        <v>67.5</v>
      </c>
      <c r="N612" s="19">
        <f t="shared" si="51"/>
        <v>2.7551020408163267</v>
      </c>
    </row>
    <row r="613" spans="1:14" ht="15" customHeight="1">
      <c r="A613" s="15">
        <v>607</v>
      </c>
      <c r="B613" s="33">
        <v>2</v>
      </c>
      <c r="C613" s="80"/>
      <c r="D613" s="28" t="s">
        <v>6432</v>
      </c>
      <c r="E613" s="16" t="s">
        <v>6433</v>
      </c>
      <c r="F613" s="87">
        <v>8592223150799</v>
      </c>
      <c r="G613" s="17" t="s">
        <v>4868</v>
      </c>
      <c r="H613" s="76">
        <v>19.5</v>
      </c>
      <c r="I613" s="18">
        <f t="shared" si="47"/>
        <v>0.79591836734693877</v>
      </c>
      <c r="J613" s="46">
        <f>'Skupinové slevy'!$C$75</f>
        <v>0</v>
      </c>
      <c r="K613" s="46">
        <f t="shared" si="48"/>
        <v>0</v>
      </c>
      <c r="L613" s="46">
        <f t="shared" si="49"/>
        <v>0</v>
      </c>
      <c r="M613" s="19">
        <f t="shared" si="50"/>
        <v>19.5</v>
      </c>
      <c r="N613" s="19">
        <f t="shared" si="51"/>
        <v>0.79591836734693877</v>
      </c>
    </row>
    <row r="614" spans="1:14" ht="15" customHeight="1">
      <c r="A614" s="15">
        <v>608</v>
      </c>
      <c r="B614" s="33">
        <v>2</v>
      </c>
      <c r="C614" s="80"/>
      <c r="D614" s="28" t="s">
        <v>6430</v>
      </c>
      <c r="E614" s="16" t="s">
        <v>6431</v>
      </c>
      <c r="F614" s="87">
        <v>8592223048898</v>
      </c>
      <c r="G614" s="17" t="s">
        <v>4868</v>
      </c>
      <c r="H614" s="76">
        <v>20.8</v>
      </c>
      <c r="I614" s="18">
        <f t="shared" si="47"/>
        <v>0.84897959183673477</v>
      </c>
      <c r="J614" s="46">
        <f>'Skupinové slevy'!$C$75</f>
        <v>0</v>
      </c>
      <c r="K614" s="46">
        <f t="shared" si="48"/>
        <v>0</v>
      </c>
      <c r="L614" s="46">
        <f t="shared" si="49"/>
        <v>0</v>
      </c>
      <c r="M614" s="19">
        <f t="shared" si="50"/>
        <v>20.8</v>
      </c>
      <c r="N614" s="19">
        <f t="shared" si="51"/>
        <v>0.84897959183673477</v>
      </c>
    </row>
    <row r="615" spans="1:14" ht="15" customHeight="1">
      <c r="A615" s="15">
        <v>609</v>
      </c>
      <c r="B615" s="33">
        <v>2</v>
      </c>
      <c r="C615" s="80"/>
      <c r="D615" s="28" t="s">
        <v>5309</v>
      </c>
      <c r="E615" s="16" t="s">
        <v>5310</v>
      </c>
      <c r="F615" s="87">
        <v>8592223150836</v>
      </c>
      <c r="G615" s="17" t="s">
        <v>4868</v>
      </c>
      <c r="H615" s="76">
        <v>28.4</v>
      </c>
      <c r="I615" s="18">
        <f t="shared" si="47"/>
        <v>1.1591836734693877</v>
      </c>
      <c r="J615" s="46">
        <f>'Skupinové slevy'!$C$75</f>
        <v>0</v>
      </c>
      <c r="K615" s="46">
        <f t="shared" si="48"/>
        <v>0</v>
      </c>
      <c r="L615" s="46">
        <f t="shared" si="49"/>
        <v>0</v>
      </c>
      <c r="M615" s="19">
        <f t="shared" si="50"/>
        <v>28.4</v>
      </c>
      <c r="N615" s="19">
        <f t="shared" si="51"/>
        <v>1.1591836734693877</v>
      </c>
    </row>
    <row r="616" spans="1:14" ht="15" customHeight="1">
      <c r="A616" s="15">
        <v>610</v>
      </c>
      <c r="B616" s="33">
        <v>2</v>
      </c>
      <c r="C616" s="80"/>
      <c r="D616" s="28" t="s">
        <v>5114</v>
      </c>
      <c r="E616" s="16" t="s">
        <v>5115</v>
      </c>
      <c r="F616" s="87">
        <v>8592223033634</v>
      </c>
      <c r="G616" s="17" t="s">
        <v>4868</v>
      </c>
      <c r="H616" s="76">
        <v>30.9</v>
      </c>
      <c r="I616" s="18">
        <f t="shared" si="47"/>
        <v>1.2612244897959184</v>
      </c>
      <c r="J616" s="46">
        <f>'Skupinové slevy'!$C$75</f>
        <v>0</v>
      </c>
      <c r="K616" s="46">
        <f t="shared" si="48"/>
        <v>0</v>
      </c>
      <c r="L616" s="46">
        <f t="shared" si="49"/>
        <v>0</v>
      </c>
      <c r="M616" s="19">
        <f t="shared" si="50"/>
        <v>30.9</v>
      </c>
      <c r="N616" s="19">
        <f t="shared" si="51"/>
        <v>1.2612244897959184</v>
      </c>
    </row>
    <row r="617" spans="1:14" ht="15" customHeight="1">
      <c r="A617" s="15">
        <v>611</v>
      </c>
      <c r="B617" s="33">
        <v>2</v>
      </c>
      <c r="C617" s="80"/>
      <c r="D617" s="28" t="s">
        <v>5703</v>
      </c>
      <c r="E617" s="16" t="s">
        <v>5704</v>
      </c>
      <c r="F617" s="87">
        <v>8592223033641</v>
      </c>
      <c r="G617" s="17" t="s">
        <v>4868</v>
      </c>
      <c r="H617" s="76">
        <v>49</v>
      </c>
      <c r="I617" s="18">
        <f t="shared" si="47"/>
        <v>2</v>
      </c>
      <c r="J617" s="46">
        <f>'Skupinové slevy'!$C$75</f>
        <v>0</v>
      </c>
      <c r="K617" s="46">
        <f t="shared" si="48"/>
        <v>0</v>
      </c>
      <c r="L617" s="46">
        <f t="shared" si="49"/>
        <v>0</v>
      </c>
      <c r="M617" s="19">
        <f t="shared" si="50"/>
        <v>49</v>
      </c>
      <c r="N617" s="19">
        <f t="shared" si="51"/>
        <v>2</v>
      </c>
    </row>
    <row r="618" spans="1:14" ht="15" customHeight="1">
      <c r="A618" s="15">
        <v>612</v>
      </c>
      <c r="B618" s="33">
        <v>2</v>
      </c>
      <c r="C618" s="80"/>
      <c r="D618" s="28" t="s">
        <v>5755</v>
      </c>
      <c r="E618" s="16" t="s">
        <v>5756</v>
      </c>
      <c r="F618" s="87">
        <v>8592223037939</v>
      </c>
      <c r="G618" s="17" t="s">
        <v>4868</v>
      </c>
      <c r="H618" s="76">
        <v>84</v>
      </c>
      <c r="I618" s="18">
        <f t="shared" si="47"/>
        <v>3.4285714285714284</v>
      </c>
      <c r="J618" s="46">
        <f>'Skupinové slevy'!$C$75</f>
        <v>0</v>
      </c>
      <c r="K618" s="46">
        <f t="shared" si="48"/>
        <v>0</v>
      </c>
      <c r="L618" s="46">
        <f t="shared" si="49"/>
        <v>0</v>
      </c>
      <c r="M618" s="19">
        <f t="shared" si="50"/>
        <v>84</v>
      </c>
      <c r="N618" s="19">
        <f t="shared" si="51"/>
        <v>3.4285714285714284</v>
      </c>
    </row>
    <row r="619" spans="1:14" ht="15" customHeight="1">
      <c r="A619" s="15">
        <v>613</v>
      </c>
      <c r="B619" s="33">
        <v>2</v>
      </c>
      <c r="C619" s="80"/>
      <c r="D619" s="28" t="s">
        <v>5308</v>
      </c>
      <c r="E619" s="16" t="s">
        <v>5017</v>
      </c>
      <c r="F619" s="87">
        <v>8592223150867</v>
      </c>
      <c r="G619" s="17" t="s">
        <v>4868</v>
      </c>
      <c r="H619" s="76">
        <v>148.19999999999999</v>
      </c>
      <c r="I619" s="18">
        <f t="shared" si="47"/>
        <v>6.0489795918367344</v>
      </c>
      <c r="J619" s="46">
        <f>'Skupinové slevy'!$C$75</f>
        <v>0</v>
      </c>
      <c r="K619" s="46">
        <f t="shared" si="48"/>
        <v>0</v>
      </c>
      <c r="L619" s="46">
        <f t="shared" si="49"/>
        <v>0</v>
      </c>
      <c r="M619" s="19">
        <f t="shared" si="50"/>
        <v>148.19999999999999</v>
      </c>
      <c r="N619" s="19">
        <f t="shared" si="51"/>
        <v>6.0489795918367344</v>
      </c>
    </row>
    <row r="620" spans="1:14" ht="15" customHeight="1">
      <c r="A620" s="15">
        <v>614</v>
      </c>
      <c r="B620" s="33">
        <v>2</v>
      </c>
      <c r="C620" s="80"/>
      <c r="D620" s="28" t="s">
        <v>528</v>
      </c>
      <c r="E620" s="16" t="s">
        <v>529</v>
      </c>
      <c r="F620" s="87">
        <v>8592223150850</v>
      </c>
      <c r="G620" s="17" t="s">
        <v>4868</v>
      </c>
      <c r="H620" s="76">
        <v>134.4</v>
      </c>
      <c r="I620" s="18">
        <f t="shared" si="47"/>
        <v>5.4857142857142858</v>
      </c>
      <c r="J620" s="46">
        <f>'Skupinové slevy'!$C$75</f>
        <v>0</v>
      </c>
      <c r="K620" s="46">
        <f t="shared" si="48"/>
        <v>0</v>
      </c>
      <c r="L620" s="46">
        <f t="shared" si="49"/>
        <v>0</v>
      </c>
      <c r="M620" s="19">
        <f t="shared" si="50"/>
        <v>134.4</v>
      </c>
      <c r="N620" s="19">
        <f t="shared" si="51"/>
        <v>5.4857142857142858</v>
      </c>
    </row>
    <row r="621" spans="1:14" ht="15" customHeight="1">
      <c r="A621" s="15">
        <v>615</v>
      </c>
      <c r="B621" s="33">
        <v>2</v>
      </c>
      <c r="C621" s="80"/>
      <c r="D621" s="28" t="s">
        <v>4368</v>
      </c>
      <c r="E621" s="16" t="s">
        <v>4369</v>
      </c>
      <c r="F621" s="87">
        <v>8592223152472</v>
      </c>
      <c r="G621" s="17" t="s">
        <v>4868</v>
      </c>
      <c r="H621" s="76">
        <v>133.80000000000001</v>
      </c>
      <c r="I621" s="18">
        <f t="shared" si="47"/>
        <v>5.461224489795919</v>
      </c>
      <c r="J621" s="46">
        <f>'Skupinové slevy'!$C$75</f>
        <v>0</v>
      </c>
      <c r="K621" s="46">
        <f t="shared" si="48"/>
        <v>0</v>
      </c>
      <c r="L621" s="46">
        <f t="shared" si="49"/>
        <v>0</v>
      </c>
      <c r="M621" s="19">
        <f t="shared" si="50"/>
        <v>133.80000000000001</v>
      </c>
      <c r="N621" s="19">
        <f t="shared" si="51"/>
        <v>5.461224489795919</v>
      </c>
    </row>
    <row r="622" spans="1:14" ht="15" customHeight="1">
      <c r="A622" s="15">
        <v>616</v>
      </c>
      <c r="B622" s="33">
        <v>2</v>
      </c>
      <c r="C622" s="80"/>
      <c r="D622" s="28" t="s">
        <v>530</v>
      </c>
      <c r="E622" s="16" t="s">
        <v>531</v>
      </c>
      <c r="F622" s="87">
        <v>8592223048904</v>
      </c>
      <c r="G622" s="17" t="s">
        <v>4868</v>
      </c>
      <c r="H622" s="76">
        <v>234</v>
      </c>
      <c r="I622" s="18">
        <f t="shared" si="47"/>
        <v>9.5510204081632661</v>
      </c>
      <c r="J622" s="46">
        <f>'Skupinové slevy'!$C$75</f>
        <v>0</v>
      </c>
      <c r="K622" s="46">
        <f t="shared" si="48"/>
        <v>0</v>
      </c>
      <c r="L622" s="46">
        <f t="shared" si="49"/>
        <v>0</v>
      </c>
      <c r="M622" s="19">
        <f t="shared" si="50"/>
        <v>234</v>
      </c>
      <c r="N622" s="19">
        <f t="shared" si="51"/>
        <v>9.5510204081632661</v>
      </c>
    </row>
    <row r="623" spans="1:14" ht="15" customHeight="1">
      <c r="A623" s="15">
        <v>617</v>
      </c>
      <c r="B623" s="33">
        <v>2</v>
      </c>
      <c r="C623" s="80"/>
      <c r="D623" s="28" t="s">
        <v>5116</v>
      </c>
      <c r="E623" s="16" t="s">
        <v>5117</v>
      </c>
      <c r="F623" s="87">
        <v>8592223150874</v>
      </c>
      <c r="G623" s="17" t="s">
        <v>4868</v>
      </c>
      <c r="H623" s="76">
        <v>278</v>
      </c>
      <c r="I623" s="18">
        <f t="shared" si="47"/>
        <v>11.346938775510203</v>
      </c>
      <c r="J623" s="46">
        <f>'Skupinové slevy'!$C$75</f>
        <v>0</v>
      </c>
      <c r="K623" s="46">
        <f t="shared" si="48"/>
        <v>0</v>
      </c>
      <c r="L623" s="46">
        <f t="shared" si="49"/>
        <v>0</v>
      </c>
      <c r="M623" s="19">
        <f t="shared" si="50"/>
        <v>278</v>
      </c>
      <c r="N623" s="19">
        <f t="shared" si="51"/>
        <v>11.346938775510203</v>
      </c>
    </row>
    <row r="624" spans="1:14" ht="15" customHeight="1">
      <c r="A624" s="15">
        <v>618</v>
      </c>
      <c r="B624" s="33">
        <v>2</v>
      </c>
      <c r="C624" s="80"/>
      <c r="D624" s="28" t="s">
        <v>4406</v>
      </c>
      <c r="E624" s="16" t="s">
        <v>4407</v>
      </c>
      <c r="F624" s="87">
        <v>8592223048911</v>
      </c>
      <c r="G624" s="17" t="s">
        <v>4868</v>
      </c>
      <c r="H624" s="76">
        <v>308</v>
      </c>
      <c r="I624" s="18">
        <f t="shared" si="47"/>
        <v>12.571428571428571</v>
      </c>
      <c r="J624" s="46">
        <f>'Skupinové slevy'!$C$75</f>
        <v>0</v>
      </c>
      <c r="K624" s="46">
        <f t="shared" si="48"/>
        <v>0</v>
      </c>
      <c r="L624" s="46">
        <f t="shared" si="49"/>
        <v>0</v>
      </c>
      <c r="M624" s="19">
        <f t="shared" si="50"/>
        <v>308</v>
      </c>
      <c r="N624" s="19">
        <f t="shared" si="51"/>
        <v>12.571428571428571</v>
      </c>
    </row>
    <row r="625" spans="1:14" ht="15" customHeight="1">
      <c r="A625" s="15">
        <v>619</v>
      </c>
      <c r="B625" s="33">
        <v>2</v>
      </c>
      <c r="C625" s="80"/>
      <c r="D625" s="28" t="s">
        <v>3941</v>
      </c>
      <c r="E625" s="16" t="s">
        <v>3942</v>
      </c>
      <c r="F625" s="87">
        <v>8056736173176</v>
      </c>
      <c r="G625" s="17">
        <v>256</v>
      </c>
      <c r="H625" s="76">
        <v>1035</v>
      </c>
      <c r="I625" s="18">
        <f t="shared" si="47"/>
        <v>42.244897959183675</v>
      </c>
      <c r="J625" s="46">
        <f>'Skupinové slevy'!$C$33</f>
        <v>0</v>
      </c>
      <c r="K625" s="46">
        <f t="shared" si="48"/>
        <v>0</v>
      </c>
      <c r="L625" s="46">
        <f t="shared" si="49"/>
        <v>0</v>
      </c>
      <c r="M625" s="19">
        <f t="shared" si="50"/>
        <v>1035</v>
      </c>
      <c r="N625" s="19">
        <f t="shared" si="51"/>
        <v>42.244897959183675</v>
      </c>
    </row>
    <row r="626" spans="1:14" ht="15" customHeight="1">
      <c r="A626" s="15">
        <v>620</v>
      </c>
      <c r="B626" s="33">
        <v>2</v>
      </c>
      <c r="C626" s="80"/>
      <c r="D626" s="28" t="s">
        <v>3943</v>
      </c>
      <c r="E626" s="16" t="s">
        <v>5700</v>
      </c>
      <c r="F626" s="87">
        <v>8592223423954</v>
      </c>
      <c r="G626" s="17">
        <v>256</v>
      </c>
      <c r="H626" s="76">
        <v>1632</v>
      </c>
      <c r="I626" s="18">
        <f t="shared" si="47"/>
        <v>66.612244897959187</v>
      </c>
      <c r="J626" s="46">
        <f>'Skupinové slevy'!$C$33</f>
        <v>0</v>
      </c>
      <c r="K626" s="46">
        <f t="shared" si="48"/>
        <v>0</v>
      </c>
      <c r="L626" s="46">
        <f t="shared" si="49"/>
        <v>0</v>
      </c>
      <c r="M626" s="19">
        <f t="shared" si="50"/>
        <v>1632</v>
      </c>
      <c r="N626" s="19">
        <f t="shared" si="51"/>
        <v>66.612244897959187</v>
      </c>
    </row>
    <row r="627" spans="1:14" ht="15" customHeight="1">
      <c r="A627" s="15">
        <v>621</v>
      </c>
      <c r="B627" s="33">
        <v>2</v>
      </c>
      <c r="C627" s="80"/>
      <c r="D627" s="28" t="s">
        <v>5701</v>
      </c>
      <c r="E627" s="16" t="s">
        <v>5702</v>
      </c>
      <c r="F627" s="87">
        <v>8592223423961</v>
      </c>
      <c r="G627" s="17">
        <v>256</v>
      </c>
      <c r="H627" s="76">
        <v>1538</v>
      </c>
      <c r="I627" s="18">
        <f t="shared" si="47"/>
        <v>62.775510204081634</v>
      </c>
      <c r="J627" s="46">
        <f>'Skupinové slevy'!$C$33</f>
        <v>0</v>
      </c>
      <c r="K627" s="46">
        <f t="shared" si="48"/>
        <v>0</v>
      </c>
      <c r="L627" s="46">
        <f t="shared" si="49"/>
        <v>0</v>
      </c>
      <c r="M627" s="19">
        <f t="shared" si="50"/>
        <v>1538</v>
      </c>
      <c r="N627" s="19">
        <f t="shared" si="51"/>
        <v>62.775510204081634</v>
      </c>
    </row>
    <row r="628" spans="1:14" ht="15" customHeight="1">
      <c r="A628" s="15">
        <v>622</v>
      </c>
      <c r="B628" s="33">
        <v>2</v>
      </c>
      <c r="C628" s="80"/>
      <c r="D628" s="28" t="s">
        <v>2850</v>
      </c>
      <c r="E628" s="16" t="s">
        <v>2851</v>
      </c>
      <c r="F628" s="87">
        <v>8592223088672</v>
      </c>
      <c r="G628" s="17" t="s">
        <v>4868</v>
      </c>
      <c r="H628" s="76">
        <v>22.3</v>
      </c>
      <c r="I628" s="18">
        <f t="shared" si="47"/>
        <v>0.91020408163265309</v>
      </c>
      <c r="J628" s="46">
        <f>'Skupinové slevy'!$C$75</f>
        <v>0</v>
      </c>
      <c r="K628" s="46">
        <f t="shared" si="48"/>
        <v>0</v>
      </c>
      <c r="L628" s="46">
        <f t="shared" si="49"/>
        <v>0</v>
      </c>
      <c r="M628" s="19">
        <f t="shared" si="50"/>
        <v>22.3</v>
      </c>
      <c r="N628" s="19">
        <f t="shared" si="51"/>
        <v>0.91020408163265309</v>
      </c>
    </row>
    <row r="629" spans="1:14" ht="15" customHeight="1">
      <c r="A629" s="15">
        <v>623</v>
      </c>
      <c r="B629" s="33">
        <v>2</v>
      </c>
      <c r="C629" s="80"/>
      <c r="D629" s="28" t="s">
        <v>6320</v>
      </c>
      <c r="E629" s="16" t="s">
        <v>6321</v>
      </c>
      <c r="F629" s="87">
        <v>8592223048966</v>
      </c>
      <c r="G629" s="17" t="s">
        <v>4868</v>
      </c>
      <c r="H629" s="76">
        <v>28.4</v>
      </c>
      <c r="I629" s="18">
        <f t="shared" si="47"/>
        <v>1.1591836734693877</v>
      </c>
      <c r="J629" s="46">
        <f>'Skupinové slevy'!$C$75</f>
        <v>0</v>
      </c>
      <c r="K629" s="46">
        <f t="shared" si="48"/>
        <v>0</v>
      </c>
      <c r="L629" s="46">
        <f t="shared" si="49"/>
        <v>0</v>
      </c>
      <c r="M629" s="19">
        <f t="shared" si="50"/>
        <v>28.4</v>
      </c>
      <c r="N629" s="19">
        <f t="shared" si="51"/>
        <v>1.1591836734693877</v>
      </c>
    </row>
    <row r="630" spans="1:14" ht="15" customHeight="1">
      <c r="A630" s="15">
        <v>624</v>
      </c>
      <c r="B630" s="33">
        <v>2</v>
      </c>
      <c r="C630" s="80"/>
      <c r="D630" s="28" t="s">
        <v>460</v>
      </c>
      <c r="E630" s="16" t="s">
        <v>2849</v>
      </c>
      <c r="F630" s="87">
        <v>8592223048973</v>
      </c>
      <c r="G630" s="17" t="s">
        <v>4868</v>
      </c>
      <c r="H630" s="76">
        <v>45.8</v>
      </c>
      <c r="I630" s="18">
        <f t="shared" si="47"/>
        <v>1.8693877551020408</v>
      </c>
      <c r="J630" s="46">
        <f>'Skupinové slevy'!$C$75</f>
        <v>0</v>
      </c>
      <c r="K630" s="46">
        <f t="shared" si="48"/>
        <v>0</v>
      </c>
      <c r="L630" s="46">
        <f t="shared" si="49"/>
        <v>0</v>
      </c>
      <c r="M630" s="19">
        <f t="shared" si="50"/>
        <v>45.8</v>
      </c>
      <c r="N630" s="19">
        <f t="shared" si="51"/>
        <v>1.8693877551020408</v>
      </c>
    </row>
    <row r="631" spans="1:14" ht="15" customHeight="1">
      <c r="A631" s="15">
        <v>625</v>
      </c>
      <c r="B631" s="33">
        <v>2</v>
      </c>
      <c r="C631" s="80"/>
      <c r="D631" s="28" t="s">
        <v>6314</v>
      </c>
      <c r="E631" s="16" t="s">
        <v>6315</v>
      </c>
      <c r="F631" s="87">
        <v>8592223048980</v>
      </c>
      <c r="G631" s="17" t="s">
        <v>4868</v>
      </c>
      <c r="H631" s="76">
        <v>92.7</v>
      </c>
      <c r="I631" s="18">
        <f t="shared" si="47"/>
        <v>3.7836734693877552</v>
      </c>
      <c r="J631" s="46">
        <f>'Skupinové slevy'!$C$75</f>
        <v>0</v>
      </c>
      <c r="K631" s="46">
        <f t="shared" si="48"/>
        <v>0</v>
      </c>
      <c r="L631" s="46">
        <f t="shared" si="49"/>
        <v>0</v>
      </c>
      <c r="M631" s="19">
        <f t="shared" si="50"/>
        <v>92.7</v>
      </c>
      <c r="N631" s="19">
        <f t="shared" si="51"/>
        <v>3.7836734693877552</v>
      </c>
    </row>
    <row r="632" spans="1:14" ht="15" customHeight="1">
      <c r="A632" s="15">
        <v>626</v>
      </c>
      <c r="B632" s="33">
        <v>2</v>
      </c>
      <c r="C632" s="80"/>
      <c r="D632" s="28" t="s">
        <v>6576</v>
      </c>
      <c r="E632" s="16" t="s">
        <v>6577</v>
      </c>
      <c r="F632" s="87">
        <v>8592223088689</v>
      </c>
      <c r="G632" s="17" t="s">
        <v>4868</v>
      </c>
      <c r="H632" s="76">
        <v>127.7</v>
      </c>
      <c r="I632" s="18">
        <f t="shared" si="47"/>
        <v>5.2122448979591836</v>
      </c>
      <c r="J632" s="46">
        <f>'Skupinové slevy'!$C$75</f>
        <v>0</v>
      </c>
      <c r="K632" s="46">
        <f t="shared" si="48"/>
        <v>0</v>
      </c>
      <c r="L632" s="46">
        <f t="shared" si="49"/>
        <v>0</v>
      </c>
      <c r="M632" s="19">
        <f t="shared" si="50"/>
        <v>127.7</v>
      </c>
      <c r="N632" s="19">
        <f t="shared" si="51"/>
        <v>5.2122448979591836</v>
      </c>
    </row>
    <row r="633" spans="1:14" ht="15" customHeight="1">
      <c r="A633" s="15">
        <v>627</v>
      </c>
      <c r="B633" s="33">
        <v>2</v>
      </c>
      <c r="C633" s="80"/>
      <c r="D633" s="28" t="s">
        <v>6929</v>
      </c>
      <c r="E633" s="16" t="s">
        <v>6930</v>
      </c>
      <c r="F633" s="87">
        <v>8592223049444</v>
      </c>
      <c r="G633" s="17" t="s">
        <v>4868</v>
      </c>
      <c r="H633" s="76">
        <v>10.5</v>
      </c>
      <c r="I633" s="18">
        <f t="shared" si="47"/>
        <v>0.42857142857142855</v>
      </c>
      <c r="J633" s="46">
        <f>'Skupinové slevy'!$C$75</f>
        <v>0</v>
      </c>
      <c r="K633" s="46">
        <f t="shared" si="48"/>
        <v>0</v>
      </c>
      <c r="L633" s="46">
        <f t="shared" si="49"/>
        <v>0</v>
      </c>
      <c r="M633" s="19">
        <f t="shared" si="50"/>
        <v>10.5</v>
      </c>
      <c r="N633" s="19">
        <f t="shared" si="51"/>
        <v>0.42857142857142855</v>
      </c>
    </row>
    <row r="634" spans="1:14" ht="15" customHeight="1">
      <c r="A634" s="15">
        <v>628</v>
      </c>
      <c r="B634" s="33">
        <v>2</v>
      </c>
      <c r="C634" s="80"/>
      <c r="D634" s="28" t="s">
        <v>1030</v>
      </c>
      <c r="E634" s="16" t="s">
        <v>1031</v>
      </c>
      <c r="F634" s="87">
        <v>8592223049451</v>
      </c>
      <c r="G634" s="17" t="s">
        <v>4868</v>
      </c>
      <c r="H634" s="76">
        <v>16.8</v>
      </c>
      <c r="I634" s="18">
        <f t="shared" si="47"/>
        <v>0.68571428571428572</v>
      </c>
      <c r="J634" s="46">
        <f>'Skupinové slevy'!$C$75</f>
        <v>0</v>
      </c>
      <c r="K634" s="46">
        <f t="shared" si="48"/>
        <v>0</v>
      </c>
      <c r="L634" s="46">
        <f t="shared" si="49"/>
        <v>0</v>
      </c>
      <c r="M634" s="19">
        <f t="shared" si="50"/>
        <v>16.8</v>
      </c>
      <c r="N634" s="19">
        <f t="shared" si="51"/>
        <v>0.68571428571428572</v>
      </c>
    </row>
    <row r="635" spans="1:14" ht="15" customHeight="1">
      <c r="A635" s="15">
        <v>629</v>
      </c>
      <c r="B635" s="33">
        <v>2</v>
      </c>
      <c r="C635" s="80"/>
      <c r="D635" s="28" t="s">
        <v>2865</v>
      </c>
      <c r="E635" s="16" t="s">
        <v>3866</v>
      </c>
      <c r="F635" s="87">
        <v>8592223041035</v>
      </c>
      <c r="G635" s="17" t="s">
        <v>4868</v>
      </c>
      <c r="H635" s="76">
        <v>14.6</v>
      </c>
      <c r="I635" s="18">
        <f t="shared" si="47"/>
        <v>0.59591836734693882</v>
      </c>
      <c r="J635" s="46">
        <f>'Skupinové slevy'!$C$75</f>
        <v>0</v>
      </c>
      <c r="K635" s="46">
        <f t="shared" si="48"/>
        <v>0</v>
      </c>
      <c r="L635" s="46">
        <f t="shared" si="49"/>
        <v>0</v>
      </c>
      <c r="M635" s="19">
        <f t="shared" si="50"/>
        <v>14.6</v>
      </c>
      <c r="N635" s="19">
        <f t="shared" si="51"/>
        <v>0.59591836734693882</v>
      </c>
    </row>
    <row r="636" spans="1:14" ht="15" customHeight="1">
      <c r="A636" s="15">
        <v>630</v>
      </c>
      <c r="B636" s="33">
        <v>2</v>
      </c>
      <c r="C636" s="80"/>
      <c r="D636" s="28" t="s">
        <v>1257</v>
      </c>
      <c r="E636" s="16" t="s">
        <v>1258</v>
      </c>
      <c r="F636" s="87">
        <v>8592223049468</v>
      </c>
      <c r="G636" s="17" t="s">
        <v>4868</v>
      </c>
      <c r="H636" s="76">
        <v>29.4</v>
      </c>
      <c r="I636" s="18">
        <f t="shared" si="47"/>
        <v>1.2</v>
      </c>
      <c r="J636" s="46">
        <f>'Skupinové slevy'!$C$75</f>
        <v>0</v>
      </c>
      <c r="K636" s="46">
        <f t="shared" si="48"/>
        <v>0</v>
      </c>
      <c r="L636" s="46">
        <f t="shared" si="49"/>
        <v>0</v>
      </c>
      <c r="M636" s="19">
        <f t="shared" si="50"/>
        <v>29.4</v>
      </c>
      <c r="N636" s="19">
        <f t="shared" si="51"/>
        <v>1.2</v>
      </c>
    </row>
    <row r="637" spans="1:14" ht="15" customHeight="1">
      <c r="A637" s="15">
        <v>631</v>
      </c>
      <c r="B637" s="33">
        <v>2</v>
      </c>
      <c r="C637" s="80"/>
      <c r="D637" s="28" t="s">
        <v>6927</v>
      </c>
      <c r="E637" s="16" t="s">
        <v>6928</v>
      </c>
      <c r="F637" s="87">
        <v>8592223033658</v>
      </c>
      <c r="G637" s="17" t="s">
        <v>4868</v>
      </c>
      <c r="H637" s="76">
        <v>19.5</v>
      </c>
      <c r="I637" s="18">
        <f t="shared" si="47"/>
        <v>0.79591836734693877</v>
      </c>
      <c r="J637" s="46">
        <f>'Skupinové slevy'!$C$75</f>
        <v>0</v>
      </c>
      <c r="K637" s="46">
        <f t="shared" si="48"/>
        <v>0</v>
      </c>
      <c r="L637" s="46">
        <f t="shared" si="49"/>
        <v>0</v>
      </c>
      <c r="M637" s="19">
        <f t="shared" si="50"/>
        <v>19.5</v>
      </c>
      <c r="N637" s="19">
        <f t="shared" si="51"/>
        <v>0.79591836734693877</v>
      </c>
    </row>
    <row r="638" spans="1:14" ht="15" customHeight="1">
      <c r="A638" s="15">
        <v>632</v>
      </c>
      <c r="B638" s="33">
        <v>2</v>
      </c>
      <c r="C638" s="80"/>
      <c r="D638" s="28" t="s">
        <v>6058</v>
      </c>
      <c r="E638" s="16" t="s">
        <v>6059</v>
      </c>
      <c r="F638" s="87">
        <v>8592223049475</v>
      </c>
      <c r="G638" s="17" t="s">
        <v>4868</v>
      </c>
      <c r="H638" s="76">
        <v>65.599999999999994</v>
      </c>
      <c r="I638" s="18">
        <f t="shared" si="47"/>
        <v>2.677551020408163</v>
      </c>
      <c r="J638" s="46">
        <f>'Skupinové slevy'!$C$75</f>
        <v>0</v>
      </c>
      <c r="K638" s="46">
        <f t="shared" si="48"/>
        <v>0</v>
      </c>
      <c r="L638" s="46">
        <f t="shared" si="49"/>
        <v>0</v>
      </c>
      <c r="M638" s="19">
        <f t="shared" si="50"/>
        <v>65.599999999999994</v>
      </c>
      <c r="N638" s="19">
        <f t="shared" si="51"/>
        <v>2.677551020408163</v>
      </c>
    </row>
    <row r="639" spans="1:14" ht="15" customHeight="1">
      <c r="A639" s="15">
        <v>633</v>
      </c>
      <c r="B639" s="33">
        <v>2</v>
      </c>
      <c r="C639" s="80"/>
      <c r="D639" s="28" t="s">
        <v>2864</v>
      </c>
      <c r="E639" s="26" t="s">
        <v>917</v>
      </c>
      <c r="F639" s="87">
        <v>8592223049482</v>
      </c>
      <c r="G639" s="17" t="s">
        <v>4868</v>
      </c>
      <c r="H639" s="76">
        <v>59.5</v>
      </c>
      <c r="I639" s="18">
        <f t="shared" si="47"/>
        <v>2.4285714285714284</v>
      </c>
      <c r="J639" s="46">
        <f>'Skupinové slevy'!$C$75</f>
        <v>0</v>
      </c>
      <c r="K639" s="46">
        <f t="shared" si="48"/>
        <v>0</v>
      </c>
      <c r="L639" s="46">
        <f t="shared" si="49"/>
        <v>0</v>
      </c>
      <c r="M639" s="19">
        <f t="shared" si="50"/>
        <v>59.5</v>
      </c>
      <c r="N639" s="19">
        <f t="shared" si="51"/>
        <v>2.4285714285714284</v>
      </c>
    </row>
    <row r="640" spans="1:14" ht="15" customHeight="1">
      <c r="A640" s="15">
        <v>634</v>
      </c>
      <c r="B640" s="33">
        <v>2</v>
      </c>
      <c r="C640" s="80"/>
      <c r="D640" s="28" t="s">
        <v>6056</v>
      </c>
      <c r="E640" s="16" t="s">
        <v>6057</v>
      </c>
      <c r="F640" s="87">
        <v>8592223033665</v>
      </c>
      <c r="G640" s="17" t="s">
        <v>4868</v>
      </c>
      <c r="H640" s="76">
        <v>33.4</v>
      </c>
      <c r="I640" s="18">
        <f t="shared" si="47"/>
        <v>1.3632653061224489</v>
      </c>
      <c r="J640" s="46">
        <f>'Skupinové slevy'!$C$75</f>
        <v>0</v>
      </c>
      <c r="K640" s="46">
        <f t="shared" si="48"/>
        <v>0</v>
      </c>
      <c r="L640" s="46">
        <f t="shared" si="49"/>
        <v>0</v>
      </c>
      <c r="M640" s="19">
        <f t="shared" si="50"/>
        <v>33.4</v>
      </c>
      <c r="N640" s="19">
        <f t="shared" si="51"/>
        <v>1.3632653061224489</v>
      </c>
    </row>
    <row r="641" spans="1:14" ht="15" customHeight="1">
      <c r="A641" s="15">
        <v>635</v>
      </c>
      <c r="B641" s="33">
        <v>2</v>
      </c>
      <c r="C641" s="80"/>
      <c r="D641" s="28" t="s">
        <v>6925</v>
      </c>
      <c r="E641" s="16" t="s">
        <v>6926</v>
      </c>
      <c r="F641" s="87">
        <v>8592223049499</v>
      </c>
      <c r="G641" s="17" t="s">
        <v>4868</v>
      </c>
      <c r="H641" s="76">
        <v>120.7</v>
      </c>
      <c r="I641" s="18">
        <f t="shared" si="47"/>
        <v>4.926530612244898</v>
      </c>
      <c r="J641" s="46">
        <f>'Skupinové slevy'!$C$75</f>
        <v>0</v>
      </c>
      <c r="K641" s="46">
        <f t="shared" si="48"/>
        <v>0</v>
      </c>
      <c r="L641" s="46">
        <f t="shared" si="49"/>
        <v>0</v>
      </c>
      <c r="M641" s="19">
        <f t="shared" si="50"/>
        <v>120.7</v>
      </c>
      <c r="N641" s="19">
        <f t="shared" si="51"/>
        <v>4.926530612244898</v>
      </c>
    </row>
    <row r="642" spans="1:14" ht="15" customHeight="1">
      <c r="A642" s="15">
        <v>636</v>
      </c>
      <c r="B642" s="33">
        <v>2</v>
      </c>
      <c r="C642" s="80"/>
      <c r="D642" s="28" t="s">
        <v>896</v>
      </c>
      <c r="E642" s="16" t="s">
        <v>897</v>
      </c>
      <c r="F642" s="87">
        <v>8592223049505</v>
      </c>
      <c r="G642" s="17" t="s">
        <v>4868</v>
      </c>
      <c r="H642" s="76">
        <v>75.2</v>
      </c>
      <c r="I642" s="18">
        <f t="shared" si="47"/>
        <v>3.0693877551020408</v>
      </c>
      <c r="J642" s="46">
        <f>'Skupinové slevy'!$C$75</f>
        <v>0</v>
      </c>
      <c r="K642" s="46">
        <f t="shared" si="48"/>
        <v>0</v>
      </c>
      <c r="L642" s="46">
        <f t="shared" si="49"/>
        <v>0</v>
      </c>
      <c r="M642" s="19">
        <f t="shared" si="50"/>
        <v>75.2</v>
      </c>
      <c r="N642" s="19">
        <f t="shared" si="51"/>
        <v>3.0693877551020408</v>
      </c>
    </row>
    <row r="643" spans="1:14" ht="15" customHeight="1">
      <c r="A643" s="15">
        <v>637</v>
      </c>
      <c r="B643" s="33">
        <v>2</v>
      </c>
      <c r="C643" s="80"/>
      <c r="D643" s="28" t="s">
        <v>6923</v>
      </c>
      <c r="E643" s="16" t="s">
        <v>6924</v>
      </c>
      <c r="F643" s="87">
        <v>8592223037915</v>
      </c>
      <c r="G643" s="17" t="s">
        <v>4868</v>
      </c>
      <c r="H643" s="76">
        <v>49</v>
      </c>
      <c r="I643" s="18">
        <f t="shared" si="47"/>
        <v>2</v>
      </c>
      <c r="J643" s="46">
        <f>'Skupinové slevy'!$C$75</f>
        <v>0</v>
      </c>
      <c r="K643" s="46">
        <f t="shared" si="48"/>
        <v>0</v>
      </c>
      <c r="L643" s="46">
        <f t="shared" si="49"/>
        <v>0</v>
      </c>
      <c r="M643" s="19">
        <f t="shared" si="50"/>
        <v>49</v>
      </c>
      <c r="N643" s="19">
        <f t="shared" si="51"/>
        <v>2</v>
      </c>
    </row>
    <row r="644" spans="1:14" ht="15" customHeight="1">
      <c r="A644" s="15">
        <v>638</v>
      </c>
      <c r="B644" s="33">
        <v>2</v>
      </c>
      <c r="C644" s="80"/>
      <c r="D644" s="28" t="s">
        <v>3869</v>
      </c>
      <c r="E644" s="16" t="s">
        <v>3870</v>
      </c>
      <c r="F644" s="87">
        <v>8592223049512</v>
      </c>
      <c r="G644" s="17" t="s">
        <v>4868</v>
      </c>
      <c r="H644" s="76">
        <v>134.6</v>
      </c>
      <c r="I644" s="18">
        <f t="shared" si="47"/>
        <v>5.4938775510204083</v>
      </c>
      <c r="J644" s="46">
        <f>'Skupinové slevy'!$C$75</f>
        <v>0</v>
      </c>
      <c r="K644" s="46">
        <f t="shared" si="48"/>
        <v>0</v>
      </c>
      <c r="L644" s="46">
        <f t="shared" si="49"/>
        <v>0</v>
      </c>
      <c r="M644" s="19">
        <f t="shared" si="50"/>
        <v>134.6</v>
      </c>
      <c r="N644" s="19">
        <f t="shared" si="51"/>
        <v>5.4938775510204083</v>
      </c>
    </row>
    <row r="645" spans="1:14" ht="15" customHeight="1">
      <c r="A645" s="15">
        <v>639</v>
      </c>
      <c r="B645" s="33">
        <v>2</v>
      </c>
      <c r="C645" s="80"/>
      <c r="D645" s="28" t="s">
        <v>3867</v>
      </c>
      <c r="E645" s="16" t="s">
        <v>3868</v>
      </c>
      <c r="F645" s="87">
        <v>8592223037922</v>
      </c>
      <c r="G645" s="17" t="s">
        <v>4868</v>
      </c>
      <c r="H645" s="76">
        <v>119.5</v>
      </c>
      <c r="I645" s="18">
        <f t="shared" si="47"/>
        <v>4.8775510204081636</v>
      </c>
      <c r="J645" s="46">
        <f>'Skupinové slevy'!$C$75</f>
        <v>0</v>
      </c>
      <c r="K645" s="46">
        <f t="shared" si="48"/>
        <v>0</v>
      </c>
      <c r="L645" s="46">
        <f t="shared" si="49"/>
        <v>0</v>
      </c>
      <c r="M645" s="19">
        <f t="shared" si="50"/>
        <v>119.5</v>
      </c>
      <c r="N645" s="19">
        <f t="shared" si="51"/>
        <v>4.8775510204081636</v>
      </c>
    </row>
    <row r="646" spans="1:14" ht="15" customHeight="1">
      <c r="A646" s="15">
        <v>640</v>
      </c>
      <c r="B646" s="33">
        <v>2</v>
      </c>
      <c r="C646" s="80"/>
      <c r="D646" s="28" t="s">
        <v>4389</v>
      </c>
      <c r="E646" s="16" t="s">
        <v>4390</v>
      </c>
      <c r="F646" s="87">
        <v>8592223049529</v>
      </c>
      <c r="G646" s="17" t="s">
        <v>4868</v>
      </c>
      <c r="H646" s="76">
        <v>249</v>
      </c>
      <c r="I646" s="18">
        <f t="shared" si="47"/>
        <v>10.163265306122449</v>
      </c>
      <c r="J646" s="46">
        <f>'Skupinové slevy'!$C$75</f>
        <v>0</v>
      </c>
      <c r="K646" s="46">
        <f t="shared" si="48"/>
        <v>0</v>
      </c>
      <c r="L646" s="46">
        <f t="shared" si="49"/>
        <v>0</v>
      </c>
      <c r="M646" s="19">
        <f t="shared" si="50"/>
        <v>249</v>
      </c>
      <c r="N646" s="19">
        <f t="shared" si="51"/>
        <v>10.163265306122449</v>
      </c>
    </row>
    <row r="647" spans="1:14" ht="15" customHeight="1">
      <c r="A647" s="15">
        <v>641</v>
      </c>
      <c r="B647" s="33">
        <v>2</v>
      </c>
      <c r="C647" s="80"/>
      <c r="D647" s="28" t="s">
        <v>3871</v>
      </c>
      <c r="E647" s="16" t="s">
        <v>3872</v>
      </c>
      <c r="F647" s="87">
        <v>8592223049536</v>
      </c>
      <c r="G647" s="17" t="s">
        <v>4868</v>
      </c>
      <c r="H647" s="76">
        <v>205</v>
      </c>
      <c r="I647" s="18">
        <f t="shared" ref="I647:I710" si="52">H647/$I$5</f>
        <v>8.3673469387755102</v>
      </c>
      <c r="J647" s="46">
        <f>'Skupinové slevy'!$C$75</f>
        <v>0</v>
      </c>
      <c r="K647" s="46">
        <f t="shared" ref="K647:K710" si="53">IF($K$4="X",0.04,0)</f>
        <v>0</v>
      </c>
      <c r="L647" s="46">
        <f t="shared" ref="L647:L710" si="54">IF($L$4="X",0.02,0)</f>
        <v>0</v>
      </c>
      <c r="M647" s="19">
        <f t="shared" si="50"/>
        <v>205</v>
      </c>
      <c r="N647" s="19">
        <f t="shared" si="51"/>
        <v>8.3673469387755102</v>
      </c>
    </row>
    <row r="648" spans="1:14" ht="15" customHeight="1">
      <c r="A648" s="15">
        <v>642</v>
      </c>
      <c r="B648" s="33">
        <v>2</v>
      </c>
      <c r="C648" s="80"/>
      <c r="D648" s="28" t="s">
        <v>4391</v>
      </c>
      <c r="E648" s="16" t="s">
        <v>4392</v>
      </c>
      <c r="F648" s="87">
        <v>8592223049543</v>
      </c>
      <c r="G648" s="17" t="s">
        <v>4868</v>
      </c>
      <c r="H648" s="76">
        <v>124.1</v>
      </c>
      <c r="I648" s="18">
        <f t="shared" si="52"/>
        <v>5.0653061224489795</v>
      </c>
      <c r="J648" s="46">
        <f>'Skupinové slevy'!$C$75</f>
        <v>0</v>
      </c>
      <c r="K648" s="46">
        <f t="shared" si="53"/>
        <v>0</v>
      </c>
      <c r="L648" s="46">
        <f t="shared" si="54"/>
        <v>0</v>
      </c>
      <c r="M648" s="19">
        <f t="shared" si="50"/>
        <v>124.1</v>
      </c>
      <c r="N648" s="19">
        <f t="shared" si="51"/>
        <v>5.0653061224489795</v>
      </c>
    </row>
    <row r="649" spans="1:14" ht="15" customHeight="1">
      <c r="A649" s="15">
        <v>643</v>
      </c>
      <c r="B649" s="33">
        <v>2</v>
      </c>
      <c r="C649" s="80"/>
      <c r="D649" s="28" t="s">
        <v>6931</v>
      </c>
      <c r="E649" s="16" t="s">
        <v>6932</v>
      </c>
      <c r="F649" s="87">
        <v>8592223049550</v>
      </c>
      <c r="G649" s="17" t="s">
        <v>4868</v>
      </c>
      <c r="H649" s="76">
        <v>330</v>
      </c>
      <c r="I649" s="18">
        <f t="shared" si="52"/>
        <v>13.469387755102041</v>
      </c>
      <c r="J649" s="46">
        <f>'Skupinové slevy'!$C$75</f>
        <v>0</v>
      </c>
      <c r="K649" s="46">
        <f t="shared" si="53"/>
        <v>0</v>
      </c>
      <c r="L649" s="46">
        <f t="shared" si="54"/>
        <v>0</v>
      </c>
      <c r="M649" s="19">
        <f t="shared" si="50"/>
        <v>330</v>
      </c>
      <c r="N649" s="19">
        <f t="shared" si="51"/>
        <v>13.469387755102041</v>
      </c>
    </row>
    <row r="650" spans="1:14" ht="15" customHeight="1">
      <c r="A650" s="15">
        <v>644</v>
      </c>
      <c r="B650" s="33">
        <v>2</v>
      </c>
      <c r="C650" s="80"/>
      <c r="D650" s="28" t="s">
        <v>5051</v>
      </c>
      <c r="E650" s="16" t="s">
        <v>4594</v>
      </c>
      <c r="F650" s="87">
        <v>8592223049567</v>
      </c>
      <c r="G650" s="17" t="s">
        <v>4868</v>
      </c>
      <c r="H650" s="76">
        <v>324</v>
      </c>
      <c r="I650" s="18">
        <f t="shared" si="52"/>
        <v>13.224489795918368</v>
      </c>
      <c r="J650" s="46">
        <f>'Skupinové slevy'!$C$75</f>
        <v>0</v>
      </c>
      <c r="K650" s="46">
        <f t="shared" si="53"/>
        <v>0</v>
      </c>
      <c r="L650" s="46">
        <f t="shared" si="54"/>
        <v>0</v>
      </c>
      <c r="M650" s="19">
        <f t="shared" si="50"/>
        <v>324</v>
      </c>
      <c r="N650" s="19">
        <f t="shared" si="51"/>
        <v>13.224489795918368</v>
      </c>
    </row>
    <row r="651" spans="1:14" ht="15" customHeight="1">
      <c r="A651" s="15">
        <v>645</v>
      </c>
      <c r="B651" s="33">
        <v>2</v>
      </c>
      <c r="C651" s="80"/>
      <c r="D651" s="28" t="s">
        <v>6054</v>
      </c>
      <c r="E651" s="16" t="s">
        <v>6055</v>
      </c>
      <c r="F651" s="87">
        <v>8592223347342</v>
      </c>
      <c r="G651" s="17">
        <v>256</v>
      </c>
      <c r="H651" s="76">
        <v>950</v>
      </c>
      <c r="I651" s="18">
        <f t="shared" si="52"/>
        <v>38.775510204081634</v>
      </c>
      <c r="J651" s="46">
        <f>'Skupinové slevy'!$C$33</f>
        <v>0</v>
      </c>
      <c r="K651" s="46">
        <f t="shared" si="53"/>
        <v>0</v>
      </c>
      <c r="L651" s="46">
        <f t="shared" si="54"/>
        <v>0</v>
      </c>
      <c r="M651" s="19">
        <f t="shared" si="50"/>
        <v>950</v>
      </c>
      <c r="N651" s="19">
        <f t="shared" si="51"/>
        <v>38.775510204081634</v>
      </c>
    </row>
    <row r="652" spans="1:14" ht="15" customHeight="1">
      <c r="A652" s="15">
        <v>646</v>
      </c>
      <c r="B652" s="33">
        <v>2</v>
      </c>
      <c r="C652" s="80"/>
      <c r="D652" s="28" t="s">
        <v>3183</v>
      </c>
      <c r="E652" s="16" t="s">
        <v>3184</v>
      </c>
      <c r="F652" s="87">
        <v>8592223049598</v>
      </c>
      <c r="G652" s="17" t="s">
        <v>4868</v>
      </c>
      <c r="H652" s="76">
        <v>32.6</v>
      </c>
      <c r="I652" s="18">
        <f t="shared" si="52"/>
        <v>1.3306122448979592</v>
      </c>
      <c r="J652" s="46">
        <f>'Skupinové slevy'!$C$75</f>
        <v>0</v>
      </c>
      <c r="K652" s="46">
        <f t="shared" si="53"/>
        <v>0</v>
      </c>
      <c r="L652" s="46">
        <f t="shared" si="54"/>
        <v>0</v>
      </c>
      <c r="M652" s="19">
        <f t="shared" si="50"/>
        <v>32.6</v>
      </c>
      <c r="N652" s="19">
        <f t="shared" si="51"/>
        <v>1.3306122448979592</v>
      </c>
    </row>
    <row r="653" spans="1:14" ht="15" customHeight="1">
      <c r="A653" s="15">
        <v>647</v>
      </c>
      <c r="B653" s="33">
        <v>2</v>
      </c>
      <c r="C653" s="80"/>
      <c r="D653" s="28" t="s">
        <v>4120</v>
      </c>
      <c r="E653" s="16" t="s">
        <v>4121</v>
      </c>
      <c r="F653" s="87">
        <v>8592223049604</v>
      </c>
      <c r="G653" s="17" t="s">
        <v>4868</v>
      </c>
      <c r="H653" s="76">
        <v>37.6</v>
      </c>
      <c r="I653" s="18">
        <f t="shared" si="52"/>
        <v>1.5346938775510204</v>
      </c>
      <c r="J653" s="46">
        <f>'Skupinové slevy'!$C$75</f>
        <v>0</v>
      </c>
      <c r="K653" s="46">
        <f t="shared" si="53"/>
        <v>0</v>
      </c>
      <c r="L653" s="46">
        <f t="shared" si="54"/>
        <v>0</v>
      </c>
      <c r="M653" s="19">
        <f t="shared" si="50"/>
        <v>37.6</v>
      </c>
      <c r="N653" s="19">
        <f t="shared" si="51"/>
        <v>1.5346938775510204</v>
      </c>
    </row>
    <row r="654" spans="1:14" ht="15" customHeight="1">
      <c r="A654" s="15">
        <v>648</v>
      </c>
      <c r="B654" s="33">
        <v>2</v>
      </c>
      <c r="C654" s="80"/>
      <c r="D654" s="28" t="s">
        <v>4122</v>
      </c>
      <c r="E654" s="16" t="s">
        <v>4123</v>
      </c>
      <c r="F654" s="87">
        <v>8592223049611</v>
      </c>
      <c r="G654" s="17" t="s">
        <v>4868</v>
      </c>
      <c r="H654" s="76">
        <v>43.8</v>
      </c>
      <c r="I654" s="18">
        <f t="shared" si="52"/>
        <v>1.7877551020408162</v>
      </c>
      <c r="J654" s="46">
        <f>'Skupinové slevy'!$C$75</f>
        <v>0</v>
      </c>
      <c r="K654" s="46">
        <f t="shared" si="53"/>
        <v>0</v>
      </c>
      <c r="L654" s="46">
        <f t="shared" si="54"/>
        <v>0</v>
      </c>
      <c r="M654" s="19">
        <f t="shared" si="50"/>
        <v>43.8</v>
      </c>
      <c r="N654" s="19">
        <f t="shared" si="51"/>
        <v>1.7877551020408162</v>
      </c>
    </row>
    <row r="655" spans="1:14" ht="15" customHeight="1">
      <c r="A655" s="15">
        <v>649</v>
      </c>
      <c r="B655" s="33">
        <v>2</v>
      </c>
      <c r="C655" s="80"/>
      <c r="D655" s="28" t="s">
        <v>4124</v>
      </c>
      <c r="E655" s="16" t="s">
        <v>4125</v>
      </c>
      <c r="F655" s="87">
        <v>8592223049628</v>
      </c>
      <c r="G655" s="17" t="s">
        <v>4868</v>
      </c>
      <c r="H655" s="76">
        <v>50.8</v>
      </c>
      <c r="I655" s="18">
        <f t="shared" si="52"/>
        <v>2.073469387755102</v>
      </c>
      <c r="J655" s="46">
        <f>'Skupinové slevy'!$C$75</f>
        <v>0</v>
      </c>
      <c r="K655" s="46">
        <f t="shared" si="53"/>
        <v>0</v>
      </c>
      <c r="L655" s="46">
        <f t="shared" si="54"/>
        <v>0</v>
      </c>
      <c r="M655" s="19">
        <f t="shared" si="50"/>
        <v>50.8</v>
      </c>
      <c r="N655" s="19">
        <f t="shared" si="51"/>
        <v>2.073469387755102</v>
      </c>
    </row>
    <row r="656" spans="1:14" ht="15" customHeight="1">
      <c r="A656" s="15">
        <v>650</v>
      </c>
      <c r="B656" s="33">
        <v>2</v>
      </c>
      <c r="C656" s="80"/>
      <c r="D656" s="28" t="s">
        <v>4127</v>
      </c>
      <c r="E656" s="16" t="s">
        <v>4128</v>
      </c>
      <c r="F656" s="87">
        <v>8592223049635</v>
      </c>
      <c r="G656" s="17" t="s">
        <v>4868</v>
      </c>
      <c r="H656" s="76">
        <v>55</v>
      </c>
      <c r="I656" s="18">
        <f t="shared" si="52"/>
        <v>2.2448979591836733</v>
      </c>
      <c r="J656" s="46">
        <f>'Skupinové slevy'!$C$75</f>
        <v>0</v>
      </c>
      <c r="K656" s="46">
        <f t="shared" si="53"/>
        <v>0</v>
      </c>
      <c r="L656" s="46">
        <f t="shared" si="54"/>
        <v>0</v>
      </c>
      <c r="M656" s="19">
        <f t="shared" si="50"/>
        <v>55</v>
      </c>
      <c r="N656" s="19">
        <f t="shared" si="51"/>
        <v>2.2448979591836733</v>
      </c>
    </row>
    <row r="657" spans="1:14" ht="15" customHeight="1">
      <c r="A657" s="15">
        <v>651</v>
      </c>
      <c r="B657" s="33">
        <v>2</v>
      </c>
      <c r="C657" s="80"/>
      <c r="D657" s="28" t="s">
        <v>5558</v>
      </c>
      <c r="E657" s="16" t="s">
        <v>5559</v>
      </c>
      <c r="F657" s="87">
        <v>8592223049642</v>
      </c>
      <c r="G657" s="17" t="s">
        <v>4868</v>
      </c>
      <c r="H657" s="76">
        <v>76.5</v>
      </c>
      <c r="I657" s="18">
        <f t="shared" si="52"/>
        <v>3.1224489795918369</v>
      </c>
      <c r="J657" s="46">
        <f>'Skupinové slevy'!$C$75</f>
        <v>0</v>
      </c>
      <c r="K657" s="46">
        <f t="shared" si="53"/>
        <v>0</v>
      </c>
      <c r="L657" s="46">
        <f t="shared" si="54"/>
        <v>0</v>
      </c>
      <c r="M657" s="19">
        <f t="shared" si="50"/>
        <v>76.5</v>
      </c>
      <c r="N657" s="19">
        <f t="shared" si="51"/>
        <v>3.1224489795918369</v>
      </c>
    </row>
    <row r="658" spans="1:14" ht="15" customHeight="1">
      <c r="A658" s="15">
        <v>652</v>
      </c>
      <c r="B658" s="33">
        <v>2</v>
      </c>
      <c r="C658" s="80"/>
      <c r="D658" s="28" t="s">
        <v>5560</v>
      </c>
      <c r="E658" s="16" t="s">
        <v>5561</v>
      </c>
      <c r="F658" s="87">
        <v>8592223049659</v>
      </c>
      <c r="G658" s="17" t="s">
        <v>4868</v>
      </c>
      <c r="H658" s="76">
        <v>92</v>
      </c>
      <c r="I658" s="18">
        <f t="shared" si="52"/>
        <v>3.7551020408163267</v>
      </c>
      <c r="J658" s="46">
        <f>'Skupinové slevy'!$C$75</f>
        <v>0</v>
      </c>
      <c r="K658" s="46">
        <f t="shared" si="53"/>
        <v>0</v>
      </c>
      <c r="L658" s="46">
        <f t="shared" si="54"/>
        <v>0</v>
      </c>
      <c r="M658" s="19">
        <f t="shared" si="50"/>
        <v>92</v>
      </c>
      <c r="N658" s="19">
        <f t="shared" si="51"/>
        <v>3.7551020408163267</v>
      </c>
    </row>
    <row r="659" spans="1:14" ht="15" customHeight="1">
      <c r="A659" s="15">
        <v>653</v>
      </c>
      <c r="B659" s="33">
        <v>2</v>
      </c>
      <c r="C659" s="80"/>
      <c r="D659" s="28" t="s">
        <v>5562</v>
      </c>
      <c r="E659" s="16" t="s">
        <v>5563</v>
      </c>
      <c r="F659" s="87">
        <v>8592223150720</v>
      </c>
      <c r="G659" s="17" t="s">
        <v>4868</v>
      </c>
      <c r="H659" s="76">
        <v>134.4</v>
      </c>
      <c r="I659" s="18">
        <f t="shared" si="52"/>
        <v>5.4857142857142858</v>
      </c>
      <c r="J659" s="46">
        <f>'Skupinové slevy'!$C$75</f>
        <v>0</v>
      </c>
      <c r="K659" s="46">
        <f t="shared" si="53"/>
        <v>0</v>
      </c>
      <c r="L659" s="46">
        <f t="shared" si="54"/>
        <v>0</v>
      </c>
      <c r="M659" s="19">
        <f t="shared" si="50"/>
        <v>134.4</v>
      </c>
      <c r="N659" s="19">
        <f t="shared" si="51"/>
        <v>5.4857142857142858</v>
      </c>
    </row>
    <row r="660" spans="1:14" ht="15" customHeight="1">
      <c r="A660" s="15">
        <v>654</v>
      </c>
      <c r="B660" s="33">
        <v>2</v>
      </c>
      <c r="C660" s="80"/>
      <c r="D660" s="28" t="s">
        <v>5564</v>
      </c>
      <c r="E660" s="16" t="s">
        <v>5565</v>
      </c>
      <c r="F660" s="87">
        <v>8592223049666</v>
      </c>
      <c r="G660" s="17" t="s">
        <v>4868</v>
      </c>
      <c r="H660" s="76">
        <v>48</v>
      </c>
      <c r="I660" s="18">
        <f t="shared" si="52"/>
        <v>1.9591836734693877</v>
      </c>
      <c r="J660" s="46">
        <f>'Skupinové slevy'!$C$75</f>
        <v>0</v>
      </c>
      <c r="K660" s="46">
        <f t="shared" si="53"/>
        <v>0</v>
      </c>
      <c r="L660" s="46">
        <f t="shared" si="54"/>
        <v>0</v>
      </c>
      <c r="M660" s="19">
        <f t="shared" si="50"/>
        <v>48</v>
      </c>
      <c r="N660" s="19">
        <f t="shared" si="51"/>
        <v>1.9591836734693877</v>
      </c>
    </row>
    <row r="661" spans="1:14" ht="15" customHeight="1">
      <c r="A661" s="15">
        <v>655</v>
      </c>
      <c r="B661" s="33">
        <v>2</v>
      </c>
      <c r="C661" s="80"/>
      <c r="D661" s="28" t="s">
        <v>4413</v>
      </c>
      <c r="E661" s="16" t="s">
        <v>5292</v>
      </c>
      <c r="F661" s="87">
        <v>8592223105072</v>
      </c>
      <c r="G661" s="17" t="s">
        <v>4868</v>
      </c>
      <c r="H661" s="76">
        <v>55.3</v>
      </c>
      <c r="I661" s="18">
        <f t="shared" si="52"/>
        <v>2.2571428571428571</v>
      </c>
      <c r="J661" s="46">
        <f>'Skupinové slevy'!$C$75</f>
        <v>0</v>
      </c>
      <c r="K661" s="46">
        <f t="shared" si="53"/>
        <v>0</v>
      </c>
      <c r="L661" s="46">
        <f t="shared" si="54"/>
        <v>0</v>
      </c>
      <c r="M661" s="19">
        <f t="shared" si="50"/>
        <v>55.3</v>
      </c>
      <c r="N661" s="19">
        <f t="shared" si="51"/>
        <v>2.2571428571428571</v>
      </c>
    </row>
    <row r="662" spans="1:14" ht="15" customHeight="1">
      <c r="A662" s="15">
        <v>656</v>
      </c>
      <c r="B662" s="33">
        <v>2</v>
      </c>
      <c r="C662" s="80"/>
      <c r="D662" s="28" t="s">
        <v>5293</v>
      </c>
      <c r="E662" s="16" t="s">
        <v>6068</v>
      </c>
      <c r="F662" s="87">
        <v>8592223049680</v>
      </c>
      <c r="G662" s="17" t="s">
        <v>4868</v>
      </c>
      <c r="H662" s="76">
        <v>66.3</v>
      </c>
      <c r="I662" s="18">
        <f t="shared" si="52"/>
        <v>2.7061224489795919</v>
      </c>
      <c r="J662" s="46">
        <f>'Skupinové slevy'!$C$75</f>
        <v>0</v>
      </c>
      <c r="K662" s="46">
        <f t="shared" si="53"/>
        <v>0</v>
      </c>
      <c r="L662" s="46">
        <f t="shared" si="54"/>
        <v>0</v>
      </c>
      <c r="M662" s="19">
        <f t="shared" si="50"/>
        <v>66.3</v>
      </c>
      <c r="N662" s="19">
        <f t="shared" si="51"/>
        <v>2.7061224489795919</v>
      </c>
    </row>
    <row r="663" spans="1:14" ht="15" customHeight="1">
      <c r="A663" s="15">
        <v>657</v>
      </c>
      <c r="B663" s="33">
        <v>2</v>
      </c>
      <c r="C663" s="80"/>
      <c r="D663" s="28" t="s">
        <v>4414</v>
      </c>
      <c r="E663" s="16" t="s">
        <v>4415</v>
      </c>
      <c r="F663" s="87">
        <v>8592223105089</v>
      </c>
      <c r="G663" s="17" t="s">
        <v>4868</v>
      </c>
      <c r="H663" s="76">
        <v>79.8</v>
      </c>
      <c r="I663" s="18">
        <f t="shared" si="52"/>
        <v>3.2571428571428571</v>
      </c>
      <c r="J663" s="46">
        <f>'Skupinové slevy'!$C$75</f>
        <v>0</v>
      </c>
      <c r="K663" s="46">
        <f t="shared" si="53"/>
        <v>0</v>
      </c>
      <c r="L663" s="46">
        <f t="shared" si="54"/>
        <v>0</v>
      </c>
      <c r="M663" s="19">
        <f t="shared" si="50"/>
        <v>79.8</v>
      </c>
      <c r="N663" s="19">
        <f t="shared" si="51"/>
        <v>3.2571428571428571</v>
      </c>
    </row>
    <row r="664" spans="1:14" ht="15" customHeight="1">
      <c r="A664" s="15">
        <v>658</v>
      </c>
      <c r="B664" s="33">
        <v>2</v>
      </c>
      <c r="C664" s="80"/>
      <c r="D664" s="28" t="s">
        <v>142</v>
      </c>
      <c r="E664" s="16" t="s">
        <v>143</v>
      </c>
      <c r="F664" s="87">
        <v>8592223049697</v>
      </c>
      <c r="G664" s="17" t="s">
        <v>4868</v>
      </c>
      <c r="H664" s="76">
        <v>87.3</v>
      </c>
      <c r="I664" s="18">
        <f t="shared" si="52"/>
        <v>3.5632653061224491</v>
      </c>
      <c r="J664" s="46">
        <f>'Skupinové slevy'!$C$75</f>
        <v>0</v>
      </c>
      <c r="K664" s="46">
        <f t="shared" si="53"/>
        <v>0</v>
      </c>
      <c r="L664" s="46">
        <f t="shared" si="54"/>
        <v>0</v>
      </c>
      <c r="M664" s="19">
        <f t="shared" si="50"/>
        <v>87.3</v>
      </c>
      <c r="N664" s="19">
        <f t="shared" si="51"/>
        <v>3.5632653061224491</v>
      </c>
    </row>
    <row r="665" spans="1:14" ht="15" customHeight="1">
      <c r="A665" s="15">
        <v>659</v>
      </c>
      <c r="B665" s="33">
        <v>2</v>
      </c>
      <c r="C665" s="80"/>
      <c r="D665" s="28" t="s">
        <v>144</v>
      </c>
      <c r="E665" s="16" t="s">
        <v>145</v>
      </c>
      <c r="F665" s="87">
        <v>8592223049703</v>
      </c>
      <c r="G665" s="17" t="s">
        <v>4868</v>
      </c>
      <c r="H665" s="76">
        <v>98.4</v>
      </c>
      <c r="I665" s="18">
        <f t="shared" si="52"/>
        <v>4.0163265306122451</v>
      </c>
      <c r="J665" s="46">
        <f>'Skupinové slevy'!$C$75</f>
        <v>0</v>
      </c>
      <c r="K665" s="46">
        <f t="shared" si="53"/>
        <v>0</v>
      </c>
      <c r="L665" s="46">
        <f t="shared" si="54"/>
        <v>0</v>
      </c>
      <c r="M665" s="19">
        <f t="shared" si="50"/>
        <v>98.4</v>
      </c>
      <c r="N665" s="19">
        <f t="shared" si="51"/>
        <v>4.0163265306122451</v>
      </c>
    </row>
    <row r="666" spans="1:14" ht="15" customHeight="1">
      <c r="A666" s="15">
        <v>660</v>
      </c>
      <c r="B666" s="33">
        <v>2</v>
      </c>
      <c r="C666" s="80"/>
      <c r="D666" s="28" t="s">
        <v>146</v>
      </c>
      <c r="E666" s="16" t="s">
        <v>147</v>
      </c>
      <c r="F666" s="87">
        <v>8592223306868</v>
      </c>
      <c r="G666" s="17" t="s">
        <v>4868</v>
      </c>
      <c r="H666" s="76">
        <v>117.2</v>
      </c>
      <c r="I666" s="18">
        <f t="shared" si="52"/>
        <v>4.7836734693877556</v>
      </c>
      <c r="J666" s="46">
        <f>'Skupinové slevy'!$C$75</f>
        <v>0</v>
      </c>
      <c r="K666" s="46">
        <f t="shared" si="53"/>
        <v>0</v>
      </c>
      <c r="L666" s="46">
        <f t="shared" si="54"/>
        <v>0</v>
      </c>
      <c r="M666" s="19">
        <f t="shared" si="50"/>
        <v>117.2</v>
      </c>
      <c r="N666" s="19">
        <f t="shared" si="51"/>
        <v>4.7836734693877556</v>
      </c>
    </row>
    <row r="667" spans="1:14" ht="15" customHeight="1">
      <c r="A667" s="15">
        <v>661</v>
      </c>
      <c r="B667" s="33">
        <v>2</v>
      </c>
      <c r="C667" s="80"/>
      <c r="D667" s="28" t="s">
        <v>3714</v>
      </c>
      <c r="E667" s="16" t="s">
        <v>3715</v>
      </c>
      <c r="F667" s="87">
        <v>8592223150737</v>
      </c>
      <c r="G667" s="17" t="s">
        <v>4868</v>
      </c>
      <c r="H667" s="76">
        <v>100.6</v>
      </c>
      <c r="I667" s="18">
        <f t="shared" si="52"/>
        <v>4.1061224489795913</v>
      </c>
      <c r="J667" s="46">
        <f>'Skupinové slevy'!$C$75</f>
        <v>0</v>
      </c>
      <c r="K667" s="46">
        <f t="shared" si="53"/>
        <v>0</v>
      </c>
      <c r="L667" s="46">
        <f t="shared" si="54"/>
        <v>0</v>
      </c>
      <c r="M667" s="19">
        <f t="shared" si="50"/>
        <v>100.6</v>
      </c>
      <c r="N667" s="19">
        <f t="shared" si="51"/>
        <v>4.1061224489795913</v>
      </c>
    </row>
    <row r="668" spans="1:14" ht="15" customHeight="1">
      <c r="A668" s="15">
        <v>662</v>
      </c>
      <c r="B668" s="33">
        <v>2</v>
      </c>
      <c r="C668" s="80"/>
      <c r="D668" s="28" t="s">
        <v>6334</v>
      </c>
      <c r="E668" s="16" t="s">
        <v>6335</v>
      </c>
      <c r="F668" s="87">
        <v>8592223150744</v>
      </c>
      <c r="G668" s="17" t="s">
        <v>4868</v>
      </c>
      <c r="H668" s="76">
        <v>129.6</v>
      </c>
      <c r="I668" s="18">
        <f t="shared" si="52"/>
        <v>5.2897959183673464</v>
      </c>
      <c r="J668" s="46">
        <f>'Skupinové slevy'!$C$75</f>
        <v>0</v>
      </c>
      <c r="K668" s="46">
        <f t="shared" si="53"/>
        <v>0</v>
      </c>
      <c r="L668" s="46">
        <f t="shared" si="54"/>
        <v>0</v>
      </c>
      <c r="M668" s="19">
        <f t="shared" ref="M668:M731" si="55">H668*(1-$J668)*(1-$K668)*(1-$L668)</f>
        <v>129.6</v>
      </c>
      <c r="N668" s="19">
        <f t="shared" ref="N668:N731" si="56">I668*(1-$J668)*(1-$K668)*(1-$L668)</f>
        <v>5.2897959183673464</v>
      </c>
    </row>
    <row r="669" spans="1:14" ht="15" customHeight="1">
      <c r="A669" s="15">
        <v>663</v>
      </c>
      <c r="B669" s="33">
        <v>2</v>
      </c>
      <c r="C669" s="80"/>
      <c r="D669" s="28" t="s">
        <v>6336</v>
      </c>
      <c r="E669" s="16" t="s">
        <v>23</v>
      </c>
      <c r="F669" s="87">
        <v>8592223150751</v>
      </c>
      <c r="G669" s="17" t="s">
        <v>4868</v>
      </c>
      <c r="H669" s="76">
        <v>168</v>
      </c>
      <c r="I669" s="18">
        <f t="shared" si="52"/>
        <v>6.8571428571428568</v>
      </c>
      <c r="J669" s="46">
        <f>'Skupinové slevy'!$C$75</f>
        <v>0</v>
      </c>
      <c r="K669" s="46">
        <f t="shared" si="53"/>
        <v>0</v>
      </c>
      <c r="L669" s="46">
        <f t="shared" si="54"/>
        <v>0</v>
      </c>
      <c r="M669" s="19">
        <f t="shared" si="55"/>
        <v>168</v>
      </c>
      <c r="N669" s="19">
        <f t="shared" si="56"/>
        <v>6.8571428571428568</v>
      </c>
    </row>
    <row r="670" spans="1:14" ht="15" customHeight="1">
      <c r="A670" s="15">
        <v>664</v>
      </c>
      <c r="B670" s="33">
        <v>2</v>
      </c>
      <c r="C670" s="80"/>
      <c r="D670" s="28" t="s">
        <v>24</v>
      </c>
      <c r="E670" s="16" t="s">
        <v>25</v>
      </c>
      <c r="F670" s="87">
        <v>8592223150768</v>
      </c>
      <c r="G670" s="17" t="s">
        <v>4868</v>
      </c>
      <c r="H670" s="76">
        <v>207</v>
      </c>
      <c r="I670" s="18">
        <f t="shared" si="52"/>
        <v>8.4489795918367339</v>
      </c>
      <c r="J670" s="46">
        <f>'Skupinové slevy'!$C$75</f>
        <v>0</v>
      </c>
      <c r="K670" s="46">
        <f t="shared" si="53"/>
        <v>0</v>
      </c>
      <c r="L670" s="46">
        <f t="shared" si="54"/>
        <v>0</v>
      </c>
      <c r="M670" s="19">
        <f t="shared" si="55"/>
        <v>207</v>
      </c>
      <c r="N670" s="19">
        <f t="shared" si="56"/>
        <v>8.4489795918367339</v>
      </c>
    </row>
    <row r="671" spans="1:14" ht="15" customHeight="1">
      <c r="A671" s="15">
        <v>665</v>
      </c>
      <c r="B671" s="33">
        <v>2</v>
      </c>
      <c r="C671" s="80"/>
      <c r="D671" s="28" t="s">
        <v>3020</v>
      </c>
      <c r="E671" s="16" t="s">
        <v>3021</v>
      </c>
      <c r="F671" s="87">
        <v>8592223306851</v>
      </c>
      <c r="G671" s="17" t="s">
        <v>4868</v>
      </c>
      <c r="H671" s="76">
        <v>227</v>
      </c>
      <c r="I671" s="18">
        <f t="shared" si="52"/>
        <v>9.2653061224489797</v>
      </c>
      <c r="J671" s="46">
        <f>'Skupinové slevy'!$C$75</f>
        <v>0</v>
      </c>
      <c r="K671" s="46">
        <f t="shared" si="53"/>
        <v>0</v>
      </c>
      <c r="L671" s="46">
        <f t="shared" si="54"/>
        <v>0</v>
      </c>
      <c r="M671" s="19">
        <f t="shared" si="55"/>
        <v>227</v>
      </c>
      <c r="N671" s="19">
        <f t="shared" si="56"/>
        <v>9.2653061224489797</v>
      </c>
    </row>
    <row r="672" spans="1:14" ht="15" customHeight="1">
      <c r="A672" s="15">
        <v>666</v>
      </c>
      <c r="B672" s="33">
        <v>2</v>
      </c>
      <c r="C672" s="80"/>
      <c r="D672" s="28" t="s">
        <v>1973</v>
      </c>
      <c r="E672" s="16" t="s">
        <v>1974</v>
      </c>
      <c r="F672" s="87">
        <v>8592223046504</v>
      </c>
      <c r="G672" s="17">
        <v>256</v>
      </c>
      <c r="H672" s="76">
        <v>45.1</v>
      </c>
      <c r="I672" s="18">
        <f t="shared" si="52"/>
        <v>1.8408163265306123</v>
      </c>
      <c r="J672" s="46">
        <f>'Skupinové slevy'!$C$33</f>
        <v>0</v>
      </c>
      <c r="K672" s="46">
        <f t="shared" si="53"/>
        <v>0</v>
      </c>
      <c r="L672" s="46">
        <f t="shared" si="54"/>
        <v>0</v>
      </c>
      <c r="M672" s="19">
        <f t="shared" si="55"/>
        <v>45.1</v>
      </c>
      <c r="N672" s="19">
        <f t="shared" si="56"/>
        <v>1.8408163265306123</v>
      </c>
    </row>
    <row r="673" spans="1:14" ht="15" customHeight="1">
      <c r="A673" s="15">
        <v>667</v>
      </c>
      <c r="B673" s="33">
        <v>2</v>
      </c>
      <c r="C673" s="80"/>
      <c r="D673" s="28" t="s">
        <v>5064</v>
      </c>
      <c r="E673" s="16" t="s">
        <v>5065</v>
      </c>
      <c r="F673" s="87">
        <v>8592223046511</v>
      </c>
      <c r="G673" s="17">
        <v>256</v>
      </c>
      <c r="H673" s="76">
        <v>52.7</v>
      </c>
      <c r="I673" s="18">
        <f t="shared" si="52"/>
        <v>2.1510204081632653</v>
      </c>
      <c r="J673" s="46">
        <f>'Skupinové slevy'!$C$33</f>
        <v>0</v>
      </c>
      <c r="K673" s="46">
        <f t="shared" si="53"/>
        <v>0</v>
      </c>
      <c r="L673" s="46">
        <f t="shared" si="54"/>
        <v>0</v>
      </c>
      <c r="M673" s="19">
        <f t="shared" si="55"/>
        <v>52.7</v>
      </c>
      <c r="N673" s="19">
        <f t="shared" si="56"/>
        <v>2.1510204081632653</v>
      </c>
    </row>
    <row r="674" spans="1:14" ht="15" customHeight="1">
      <c r="A674" s="15">
        <v>668</v>
      </c>
      <c r="B674" s="33">
        <v>2</v>
      </c>
      <c r="C674" s="80"/>
      <c r="D674" s="28" t="s">
        <v>5300</v>
      </c>
      <c r="E674" s="16" t="s">
        <v>5301</v>
      </c>
      <c r="F674" s="87">
        <v>8592223046528</v>
      </c>
      <c r="G674" s="17">
        <v>256</v>
      </c>
      <c r="H674" s="76">
        <v>59.5</v>
      </c>
      <c r="I674" s="18">
        <f t="shared" si="52"/>
        <v>2.4285714285714284</v>
      </c>
      <c r="J674" s="46">
        <f>'Skupinové slevy'!$C$33</f>
        <v>0</v>
      </c>
      <c r="K674" s="46">
        <f t="shared" si="53"/>
        <v>0</v>
      </c>
      <c r="L674" s="46">
        <f t="shared" si="54"/>
        <v>0</v>
      </c>
      <c r="M674" s="19">
        <f t="shared" si="55"/>
        <v>59.5</v>
      </c>
      <c r="N674" s="19">
        <f t="shared" si="56"/>
        <v>2.4285714285714284</v>
      </c>
    </row>
    <row r="675" spans="1:14" ht="15" customHeight="1">
      <c r="A675" s="15">
        <v>669</v>
      </c>
      <c r="B675" s="33">
        <v>2</v>
      </c>
      <c r="C675" s="80"/>
      <c r="D675" s="28" t="s">
        <v>5302</v>
      </c>
      <c r="E675" s="16" t="s">
        <v>5303</v>
      </c>
      <c r="F675" s="87">
        <v>8592223046535</v>
      </c>
      <c r="G675" s="17">
        <v>256</v>
      </c>
      <c r="H675" s="76">
        <v>74</v>
      </c>
      <c r="I675" s="18">
        <f t="shared" si="52"/>
        <v>3.0204081632653059</v>
      </c>
      <c r="J675" s="46">
        <f>'Skupinové slevy'!$C$33</f>
        <v>0</v>
      </c>
      <c r="K675" s="46">
        <f t="shared" si="53"/>
        <v>0</v>
      </c>
      <c r="L675" s="46">
        <f t="shared" si="54"/>
        <v>0</v>
      </c>
      <c r="M675" s="19">
        <f t="shared" si="55"/>
        <v>74</v>
      </c>
      <c r="N675" s="19">
        <f t="shared" si="56"/>
        <v>3.0204081632653059</v>
      </c>
    </row>
    <row r="676" spans="1:14" ht="15" customHeight="1">
      <c r="A676" s="15">
        <v>670</v>
      </c>
      <c r="B676" s="33">
        <v>2</v>
      </c>
      <c r="C676" s="80"/>
      <c r="D676" s="28" t="s">
        <v>5304</v>
      </c>
      <c r="E676" s="16" t="s">
        <v>5305</v>
      </c>
      <c r="F676" s="87">
        <v>8592223046542</v>
      </c>
      <c r="G676" s="17">
        <v>256</v>
      </c>
      <c r="H676" s="76">
        <v>93.7</v>
      </c>
      <c r="I676" s="18">
        <f t="shared" si="52"/>
        <v>3.8244897959183675</v>
      </c>
      <c r="J676" s="46">
        <f>'Skupinové slevy'!$C$33</f>
        <v>0</v>
      </c>
      <c r="K676" s="46">
        <f t="shared" si="53"/>
        <v>0</v>
      </c>
      <c r="L676" s="46">
        <f t="shared" si="54"/>
        <v>0</v>
      </c>
      <c r="M676" s="19">
        <f t="shared" si="55"/>
        <v>93.7</v>
      </c>
      <c r="N676" s="19">
        <f t="shared" si="56"/>
        <v>3.8244897959183675</v>
      </c>
    </row>
    <row r="677" spans="1:14" ht="15" customHeight="1">
      <c r="A677" s="15">
        <v>671</v>
      </c>
      <c r="B677" s="33">
        <v>2</v>
      </c>
      <c r="C677" s="80"/>
      <c r="D677" s="28" t="s">
        <v>5306</v>
      </c>
      <c r="E677" s="16" t="s">
        <v>5307</v>
      </c>
      <c r="F677" s="87">
        <v>8592223229297</v>
      </c>
      <c r="G677" s="17">
        <v>256</v>
      </c>
      <c r="H677" s="76">
        <v>105.3</v>
      </c>
      <c r="I677" s="18">
        <f t="shared" si="52"/>
        <v>4.297959183673469</v>
      </c>
      <c r="J677" s="46">
        <f>'Skupinové slevy'!$C$33</f>
        <v>0</v>
      </c>
      <c r="K677" s="46">
        <f t="shared" si="53"/>
        <v>0</v>
      </c>
      <c r="L677" s="46">
        <f t="shared" si="54"/>
        <v>0</v>
      </c>
      <c r="M677" s="19">
        <f t="shared" si="55"/>
        <v>105.3</v>
      </c>
      <c r="N677" s="19">
        <f t="shared" si="56"/>
        <v>4.297959183673469</v>
      </c>
    </row>
    <row r="678" spans="1:14" ht="15" customHeight="1">
      <c r="A678" s="15">
        <v>672</v>
      </c>
      <c r="B678" s="33">
        <v>2</v>
      </c>
      <c r="C678" s="80"/>
      <c r="D678" s="28" t="s">
        <v>6322</v>
      </c>
      <c r="E678" s="16" t="s">
        <v>4073</v>
      </c>
      <c r="F678" s="87">
        <v>8592223302747</v>
      </c>
      <c r="G678" s="17">
        <v>256</v>
      </c>
      <c r="H678" s="76">
        <v>134.80000000000001</v>
      </c>
      <c r="I678" s="18">
        <f t="shared" si="52"/>
        <v>5.5020408163265309</v>
      </c>
      <c r="J678" s="46">
        <f>'Skupinové slevy'!$C$33</f>
        <v>0</v>
      </c>
      <c r="K678" s="46">
        <f t="shared" si="53"/>
        <v>0</v>
      </c>
      <c r="L678" s="46">
        <f t="shared" si="54"/>
        <v>0</v>
      </c>
      <c r="M678" s="19">
        <f t="shared" si="55"/>
        <v>134.80000000000001</v>
      </c>
      <c r="N678" s="19">
        <f t="shared" si="56"/>
        <v>5.5020408163265309</v>
      </c>
    </row>
    <row r="679" spans="1:14" ht="15" customHeight="1">
      <c r="A679" s="15">
        <v>673</v>
      </c>
      <c r="B679" s="33">
        <v>2</v>
      </c>
      <c r="C679" s="80"/>
      <c r="D679" s="28" t="s">
        <v>6534</v>
      </c>
      <c r="E679" s="16" t="s">
        <v>2143</v>
      </c>
      <c r="F679" s="87">
        <v>8592223088641</v>
      </c>
      <c r="G679" s="17" t="s">
        <v>4868</v>
      </c>
      <c r="H679" s="76">
        <v>11.7</v>
      </c>
      <c r="I679" s="18">
        <f t="shared" si="52"/>
        <v>0.47755102040816322</v>
      </c>
      <c r="J679" s="46">
        <f>'Skupinové slevy'!$C$75</f>
        <v>0</v>
      </c>
      <c r="K679" s="46">
        <f t="shared" si="53"/>
        <v>0</v>
      </c>
      <c r="L679" s="46">
        <f t="shared" si="54"/>
        <v>0</v>
      </c>
      <c r="M679" s="19">
        <f t="shared" si="55"/>
        <v>11.7</v>
      </c>
      <c r="N679" s="19">
        <f t="shared" si="56"/>
        <v>0.47755102040816322</v>
      </c>
    </row>
    <row r="680" spans="1:14" ht="15" customHeight="1">
      <c r="A680" s="15">
        <v>674</v>
      </c>
      <c r="B680" s="33">
        <v>2</v>
      </c>
      <c r="C680" s="80"/>
      <c r="D680" s="28" t="s">
        <v>3208</v>
      </c>
      <c r="E680" s="16" t="s">
        <v>3859</v>
      </c>
      <c r="F680" s="87">
        <v>8592223048928</v>
      </c>
      <c r="G680" s="17" t="s">
        <v>4868</v>
      </c>
      <c r="H680" s="76">
        <v>13.6</v>
      </c>
      <c r="I680" s="18">
        <f t="shared" si="52"/>
        <v>0.55510204081632653</v>
      </c>
      <c r="J680" s="46">
        <f>'Skupinové slevy'!$C$75</f>
        <v>0</v>
      </c>
      <c r="K680" s="46">
        <f t="shared" si="53"/>
        <v>0</v>
      </c>
      <c r="L680" s="46">
        <f t="shared" si="54"/>
        <v>0</v>
      </c>
      <c r="M680" s="19">
        <f t="shared" si="55"/>
        <v>13.6</v>
      </c>
      <c r="N680" s="19">
        <f t="shared" si="56"/>
        <v>0.55510204081632653</v>
      </c>
    </row>
    <row r="681" spans="1:14" ht="15" customHeight="1">
      <c r="A681" s="15">
        <v>675</v>
      </c>
      <c r="B681" s="33">
        <v>2</v>
      </c>
      <c r="C681" s="80"/>
      <c r="D681" s="28" t="s">
        <v>1026</v>
      </c>
      <c r="E681" s="16" t="s">
        <v>1027</v>
      </c>
      <c r="F681" s="87">
        <v>8592223041875</v>
      </c>
      <c r="G681" s="17" t="s">
        <v>4868</v>
      </c>
      <c r="H681" s="76">
        <v>18.600000000000001</v>
      </c>
      <c r="I681" s="18">
        <f t="shared" si="52"/>
        <v>0.75918367346938787</v>
      </c>
      <c r="J681" s="46">
        <f>'Skupinové slevy'!$C$75</f>
        <v>0</v>
      </c>
      <c r="K681" s="46">
        <f t="shared" si="53"/>
        <v>0</v>
      </c>
      <c r="L681" s="46">
        <f t="shared" si="54"/>
        <v>0</v>
      </c>
      <c r="M681" s="19">
        <f t="shared" si="55"/>
        <v>18.600000000000001</v>
      </c>
      <c r="N681" s="19">
        <f t="shared" si="56"/>
        <v>0.75918367346938787</v>
      </c>
    </row>
    <row r="682" spans="1:14" ht="15" customHeight="1">
      <c r="A682" s="15">
        <v>676</v>
      </c>
      <c r="B682" s="33">
        <v>2</v>
      </c>
      <c r="C682" s="80"/>
      <c r="D682" s="28" t="s">
        <v>6113</v>
      </c>
      <c r="E682" s="16" t="s">
        <v>6114</v>
      </c>
      <c r="F682" s="87">
        <v>8592223041882</v>
      </c>
      <c r="G682" s="17" t="s">
        <v>4868</v>
      </c>
      <c r="H682" s="76">
        <v>27.3</v>
      </c>
      <c r="I682" s="18">
        <f t="shared" si="52"/>
        <v>1.1142857142857143</v>
      </c>
      <c r="J682" s="46">
        <f>'Skupinové slevy'!$C$75</f>
        <v>0</v>
      </c>
      <c r="K682" s="46">
        <f t="shared" si="53"/>
        <v>0</v>
      </c>
      <c r="L682" s="46">
        <f t="shared" si="54"/>
        <v>0</v>
      </c>
      <c r="M682" s="19">
        <f t="shared" si="55"/>
        <v>27.3</v>
      </c>
      <c r="N682" s="19">
        <f t="shared" si="56"/>
        <v>1.1142857142857143</v>
      </c>
    </row>
    <row r="683" spans="1:14" ht="15" customHeight="1">
      <c r="A683" s="15">
        <v>677</v>
      </c>
      <c r="B683" s="33">
        <v>2</v>
      </c>
      <c r="C683" s="80"/>
      <c r="D683" s="28" t="s">
        <v>6115</v>
      </c>
      <c r="E683" s="16" t="s">
        <v>4663</v>
      </c>
      <c r="F683" s="87">
        <v>8592223041899</v>
      </c>
      <c r="G683" s="17" t="s">
        <v>4868</v>
      </c>
      <c r="H683" s="76">
        <v>39.4</v>
      </c>
      <c r="I683" s="18">
        <f t="shared" si="52"/>
        <v>1.6081632653061224</v>
      </c>
      <c r="J683" s="46">
        <f>'Skupinové slevy'!$C$75</f>
        <v>0</v>
      </c>
      <c r="K683" s="46">
        <f t="shared" si="53"/>
        <v>0</v>
      </c>
      <c r="L683" s="46">
        <f t="shared" si="54"/>
        <v>0</v>
      </c>
      <c r="M683" s="19">
        <f t="shared" si="55"/>
        <v>39.4</v>
      </c>
      <c r="N683" s="19">
        <f t="shared" si="56"/>
        <v>1.6081632653061224</v>
      </c>
    </row>
    <row r="684" spans="1:14" ht="15" customHeight="1">
      <c r="A684" s="15">
        <v>678</v>
      </c>
      <c r="B684" s="33">
        <v>2</v>
      </c>
      <c r="C684" s="80"/>
      <c r="D684" s="28" t="s">
        <v>4546</v>
      </c>
      <c r="E684" s="16" t="s">
        <v>2943</v>
      </c>
      <c r="F684" s="87">
        <v>8592223041912</v>
      </c>
      <c r="G684" s="17" t="s">
        <v>4868</v>
      </c>
      <c r="H684" s="76">
        <v>77.900000000000006</v>
      </c>
      <c r="I684" s="18">
        <f t="shared" si="52"/>
        <v>3.1795918367346943</v>
      </c>
      <c r="J684" s="46">
        <f>'Skupinové slevy'!$C$75</f>
        <v>0</v>
      </c>
      <c r="K684" s="46">
        <f t="shared" si="53"/>
        <v>0</v>
      </c>
      <c r="L684" s="46">
        <f t="shared" si="54"/>
        <v>0</v>
      </c>
      <c r="M684" s="19">
        <f t="shared" si="55"/>
        <v>77.900000000000006</v>
      </c>
      <c r="N684" s="19">
        <f t="shared" si="56"/>
        <v>3.1795918367346943</v>
      </c>
    </row>
    <row r="685" spans="1:14" ht="15" customHeight="1">
      <c r="A685" s="15">
        <v>679</v>
      </c>
      <c r="B685" s="33">
        <v>2</v>
      </c>
      <c r="C685" s="80"/>
      <c r="D685" s="28" t="s">
        <v>2944</v>
      </c>
      <c r="E685" s="16" t="s">
        <v>2945</v>
      </c>
      <c r="F685" s="87">
        <v>8592223048935</v>
      </c>
      <c r="G685" s="17" t="s">
        <v>4868</v>
      </c>
      <c r="H685" s="76">
        <v>158</v>
      </c>
      <c r="I685" s="18">
        <f t="shared" si="52"/>
        <v>6.4489795918367347</v>
      </c>
      <c r="J685" s="46">
        <f>'Skupinové slevy'!$C$75</f>
        <v>0</v>
      </c>
      <c r="K685" s="46">
        <f t="shared" si="53"/>
        <v>0</v>
      </c>
      <c r="L685" s="46">
        <f t="shared" si="54"/>
        <v>0</v>
      </c>
      <c r="M685" s="19">
        <f t="shared" si="55"/>
        <v>158</v>
      </c>
      <c r="N685" s="19">
        <f t="shared" si="56"/>
        <v>6.4489795918367347</v>
      </c>
    </row>
    <row r="686" spans="1:14" ht="15" customHeight="1">
      <c r="A686" s="15">
        <v>680</v>
      </c>
      <c r="B686" s="33">
        <v>2</v>
      </c>
      <c r="C686" s="80"/>
      <c r="D686" s="28" t="s">
        <v>2955</v>
      </c>
      <c r="E686" s="16" t="s">
        <v>2956</v>
      </c>
      <c r="F686" s="87">
        <v>8592223048942</v>
      </c>
      <c r="G686" s="17" t="s">
        <v>4868</v>
      </c>
      <c r="H686" s="76">
        <v>167</v>
      </c>
      <c r="I686" s="18">
        <f t="shared" si="52"/>
        <v>6.8163265306122449</v>
      </c>
      <c r="J686" s="46">
        <f>'Skupinové slevy'!$C$75</f>
        <v>0</v>
      </c>
      <c r="K686" s="46">
        <f t="shared" si="53"/>
        <v>0</v>
      </c>
      <c r="L686" s="46">
        <f t="shared" si="54"/>
        <v>0</v>
      </c>
      <c r="M686" s="19">
        <f t="shared" si="55"/>
        <v>167</v>
      </c>
      <c r="N686" s="19">
        <f t="shared" si="56"/>
        <v>6.8163265306122449</v>
      </c>
    </row>
    <row r="687" spans="1:14" ht="15" customHeight="1">
      <c r="A687" s="15">
        <v>681</v>
      </c>
      <c r="B687" s="33">
        <v>2</v>
      </c>
      <c r="C687" s="80"/>
      <c r="D687" s="28" t="s">
        <v>2946</v>
      </c>
      <c r="E687" s="16" t="s">
        <v>2947</v>
      </c>
      <c r="F687" s="87">
        <v>8592223048959</v>
      </c>
      <c r="G687" s="17" t="s">
        <v>4868</v>
      </c>
      <c r="H687" s="76">
        <v>325</v>
      </c>
      <c r="I687" s="18">
        <f t="shared" si="52"/>
        <v>13.26530612244898</v>
      </c>
      <c r="J687" s="46">
        <f>'Skupinové slevy'!$C$75</f>
        <v>0</v>
      </c>
      <c r="K687" s="46">
        <f t="shared" si="53"/>
        <v>0</v>
      </c>
      <c r="L687" s="46">
        <f t="shared" si="54"/>
        <v>0</v>
      </c>
      <c r="M687" s="19">
        <f t="shared" si="55"/>
        <v>325</v>
      </c>
      <c r="N687" s="19">
        <f t="shared" si="56"/>
        <v>13.26530612244898</v>
      </c>
    </row>
    <row r="688" spans="1:14" ht="15" customHeight="1">
      <c r="A688" s="15">
        <v>682</v>
      </c>
      <c r="B688" s="33">
        <v>2</v>
      </c>
      <c r="C688" s="80"/>
      <c r="D688" s="28" t="s">
        <v>2873</v>
      </c>
      <c r="E688" s="16" t="s">
        <v>2874</v>
      </c>
      <c r="F688" s="87">
        <v>8592223229853</v>
      </c>
      <c r="G688" s="17">
        <v>256</v>
      </c>
      <c r="H688" s="76">
        <v>28.2</v>
      </c>
      <c r="I688" s="18">
        <f t="shared" si="52"/>
        <v>1.1510204081632653</v>
      </c>
      <c r="J688" s="46">
        <f>'Skupinové slevy'!$C$33</f>
        <v>0</v>
      </c>
      <c r="K688" s="46">
        <f t="shared" si="53"/>
        <v>0</v>
      </c>
      <c r="L688" s="46">
        <f t="shared" si="54"/>
        <v>0</v>
      </c>
      <c r="M688" s="19">
        <f t="shared" si="55"/>
        <v>28.2</v>
      </c>
      <c r="N688" s="19">
        <f t="shared" si="56"/>
        <v>1.1510204081632653</v>
      </c>
    </row>
    <row r="689" spans="1:14" ht="15" customHeight="1">
      <c r="A689" s="15">
        <v>683</v>
      </c>
      <c r="B689" s="33">
        <v>2</v>
      </c>
      <c r="C689" s="80"/>
      <c r="D689" s="28" t="s">
        <v>3860</v>
      </c>
      <c r="E689" s="16" t="s">
        <v>3861</v>
      </c>
      <c r="F689" s="87">
        <v>8592223229204</v>
      </c>
      <c r="G689" s="17">
        <v>256</v>
      </c>
      <c r="H689" s="76">
        <v>40.799999999999997</v>
      </c>
      <c r="I689" s="18">
        <f t="shared" si="52"/>
        <v>1.6653061224489796</v>
      </c>
      <c r="J689" s="46">
        <f>'Skupinové slevy'!$C$33</f>
        <v>0</v>
      </c>
      <c r="K689" s="46">
        <f t="shared" si="53"/>
        <v>0</v>
      </c>
      <c r="L689" s="46">
        <f t="shared" si="54"/>
        <v>0</v>
      </c>
      <c r="M689" s="19">
        <f t="shared" si="55"/>
        <v>40.799999999999997</v>
      </c>
      <c r="N689" s="19">
        <f t="shared" si="56"/>
        <v>1.6653061224489796</v>
      </c>
    </row>
    <row r="690" spans="1:14" ht="15" customHeight="1">
      <c r="A690" s="15">
        <v>684</v>
      </c>
      <c r="B690" s="33">
        <v>2</v>
      </c>
      <c r="C690" s="80"/>
      <c r="D690" s="28" t="s">
        <v>3862</v>
      </c>
      <c r="E690" s="16" t="s">
        <v>3863</v>
      </c>
      <c r="F690" s="87">
        <v>8592223229211</v>
      </c>
      <c r="G690" s="17">
        <v>256</v>
      </c>
      <c r="H690" s="76">
        <v>33.799999999999997</v>
      </c>
      <c r="I690" s="18">
        <f t="shared" si="52"/>
        <v>1.3795918367346938</v>
      </c>
      <c r="J690" s="46">
        <f>'Skupinové slevy'!$C$33</f>
        <v>0</v>
      </c>
      <c r="K690" s="46">
        <f t="shared" si="53"/>
        <v>0</v>
      </c>
      <c r="L690" s="46">
        <f t="shared" si="54"/>
        <v>0</v>
      </c>
      <c r="M690" s="19">
        <f t="shared" si="55"/>
        <v>33.799999999999997</v>
      </c>
      <c r="N690" s="19">
        <f t="shared" si="56"/>
        <v>1.3795918367346938</v>
      </c>
    </row>
    <row r="691" spans="1:14" ht="15" customHeight="1">
      <c r="A691" s="15">
        <v>685</v>
      </c>
      <c r="B691" s="33">
        <v>2</v>
      </c>
      <c r="C691" s="80"/>
      <c r="D691" s="28" t="s">
        <v>3864</v>
      </c>
      <c r="E691" s="16" t="s">
        <v>3865</v>
      </c>
      <c r="F691" s="87">
        <v>8592223229228</v>
      </c>
      <c r="G691" s="17">
        <v>256</v>
      </c>
      <c r="H691" s="76">
        <v>82.9</v>
      </c>
      <c r="I691" s="18">
        <f t="shared" si="52"/>
        <v>3.3836734693877553</v>
      </c>
      <c r="J691" s="46">
        <f>'Skupinové slevy'!$C$33</f>
        <v>0</v>
      </c>
      <c r="K691" s="46">
        <f t="shared" si="53"/>
        <v>0</v>
      </c>
      <c r="L691" s="46">
        <f t="shared" si="54"/>
        <v>0</v>
      </c>
      <c r="M691" s="19">
        <f t="shared" si="55"/>
        <v>82.9</v>
      </c>
      <c r="N691" s="19">
        <f t="shared" si="56"/>
        <v>3.3836734693877553</v>
      </c>
    </row>
    <row r="692" spans="1:14" ht="15" customHeight="1">
      <c r="A692" s="15">
        <v>686</v>
      </c>
      <c r="B692" s="33">
        <v>2</v>
      </c>
      <c r="C692" s="80"/>
      <c r="D692" s="28" t="s">
        <v>445</v>
      </c>
      <c r="E692" s="16" t="s">
        <v>446</v>
      </c>
      <c r="F692" s="87">
        <v>8592223088832</v>
      </c>
      <c r="G692" s="17" t="s">
        <v>4868</v>
      </c>
      <c r="H692" s="76">
        <v>15.4</v>
      </c>
      <c r="I692" s="18">
        <f t="shared" si="52"/>
        <v>0.62857142857142856</v>
      </c>
      <c r="J692" s="46">
        <f>'Skupinové slevy'!$C$75</f>
        <v>0</v>
      </c>
      <c r="K692" s="46">
        <f t="shared" si="53"/>
        <v>0</v>
      </c>
      <c r="L692" s="46">
        <f t="shared" si="54"/>
        <v>0</v>
      </c>
      <c r="M692" s="19">
        <f t="shared" si="55"/>
        <v>15.4</v>
      </c>
      <c r="N692" s="19">
        <f t="shared" si="56"/>
        <v>0.62857142857142856</v>
      </c>
    </row>
    <row r="693" spans="1:14" ht="15" customHeight="1">
      <c r="A693" s="15">
        <v>687</v>
      </c>
      <c r="B693" s="33">
        <v>2</v>
      </c>
      <c r="C693" s="80"/>
      <c r="D693" s="28" t="s">
        <v>6580</v>
      </c>
      <c r="E693" s="16" t="s">
        <v>6581</v>
      </c>
      <c r="F693" s="87">
        <v>8592223063679</v>
      </c>
      <c r="G693" s="17" t="s">
        <v>4868</v>
      </c>
      <c r="H693" s="76">
        <v>22</v>
      </c>
      <c r="I693" s="18">
        <f t="shared" si="52"/>
        <v>0.89795918367346939</v>
      </c>
      <c r="J693" s="46">
        <f>'Skupinové slevy'!$C$75</f>
        <v>0</v>
      </c>
      <c r="K693" s="46">
        <f t="shared" si="53"/>
        <v>0</v>
      </c>
      <c r="L693" s="46">
        <f t="shared" si="54"/>
        <v>0</v>
      </c>
      <c r="M693" s="19">
        <f t="shared" si="55"/>
        <v>22</v>
      </c>
      <c r="N693" s="19">
        <f t="shared" si="56"/>
        <v>0.89795918367346939</v>
      </c>
    </row>
    <row r="694" spans="1:14" ht="15" customHeight="1">
      <c r="A694" s="15">
        <v>688</v>
      </c>
      <c r="B694" s="33">
        <v>2</v>
      </c>
      <c r="C694" s="80"/>
      <c r="D694" s="28" t="s">
        <v>6582</v>
      </c>
      <c r="E694" s="16" t="s">
        <v>6583</v>
      </c>
      <c r="F694" s="87">
        <v>8592223063686</v>
      </c>
      <c r="G694" s="17" t="s">
        <v>4868</v>
      </c>
      <c r="H694" s="76">
        <v>23.4</v>
      </c>
      <c r="I694" s="18">
        <f t="shared" si="52"/>
        <v>0.95510204081632644</v>
      </c>
      <c r="J694" s="46">
        <f>'Skupinové slevy'!$C$75</f>
        <v>0</v>
      </c>
      <c r="K694" s="46">
        <f t="shared" si="53"/>
        <v>0</v>
      </c>
      <c r="L694" s="46">
        <f t="shared" si="54"/>
        <v>0</v>
      </c>
      <c r="M694" s="19">
        <f t="shared" si="55"/>
        <v>23.4</v>
      </c>
      <c r="N694" s="19">
        <f t="shared" si="56"/>
        <v>0.95510204081632644</v>
      </c>
    </row>
    <row r="695" spans="1:14" ht="15" customHeight="1">
      <c r="A695" s="15">
        <v>689</v>
      </c>
      <c r="B695" s="33">
        <v>2</v>
      </c>
      <c r="C695" s="80"/>
      <c r="D695" s="28" t="s">
        <v>6316</v>
      </c>
      <c r="E695" s="16" t="s">
        <v>6317</v>
      </c>
      <c r="F695" s="87">
        <v>8592223064201</v>
      </c>
      <c r="G695" s="17" t="s">
        <v>4868</v>
      </c>
      <c r="H695" s="76">
        <v>42.7</v>
      </c>
      <c r="I695" s="18">
        <f t="shared" si="52"/>
        <v>1.7428571428571429</v>
      </c>
      <c r="J695" s="46">
        <f>'Skupinové slevy'!$C$75</f>
        <v>0</v>
      </c>
      <c r="K695" s="46">
        <f t="shared" si="53"/>
        <v>0</v>
      </c>
      <c r="L695" s="46">
        <f t="shared" si="54"/>
        <v>0</v>
      </c>
      <c r="M695" s="19">
        <f t="shared" si="55"/>
        <v>42.7</v>
      </c>
      <c r="N695" s="19">
        <f t="shared" si="56"/>
        <v>1.7428571428571429</v>
      </c>
    </row>
    <row r="696" spans="1:14" ht="15" customHeight="1">
      <c r="A696" s="15">
        <v>690</v>
      </c>
      <c r="B696" s="33">
        <v>2</v>
      </c>
      <c r="C696" s="80"/>
      <c r="D696" s="28" t="s">
        <v>6318</v>
      </c>
      <c r="E696" s="16" t="s">
        <v>6319</v>
      </c>
      <c r="F696" s="87">
        <v>8592223064218</v>
      </c>
      <c r="G696" s="17" t="s">
        <v>4868</v>
      </c>
      <c r="H696" s="76">
        <v>68.900000000000006</v>
      </c>
      <c r="I696" s="18">
        <f t="shared" si="52"/>
        <v>2.8122448979591841</v>
      </c>
      <c r="J696" s="46">
        <f>'Skupinové slevy'!$C$75</f>
        <v>0</v>
      </c>
      <c r="K696" s="46">
        <f t="shared" si="53"/>
        <v>0</v>
      </c>
      <c r="L696" s="46">
        <f t="shared" si="54"/>
        <v>0</v>
      </c>
      <c r="M696" s="19">
        <f t="shared" si="55"/>
        <v>68.900000000000006</v>
      </c>
      <c r="N696" s="19">
        <f t="shared" si="56"/>
        <v>2.8122448979591841</v>
      </c>
    </row>
    <row r="697" spans="1:14" ht="15" customHeight="1">
      <c r="A697" s="15">
        <v>691</v>
      </c>
      <c r="B697" s="33">
        <v>2</v>
      </c>
      <c r="C697" s="80"/>
      <c r="D697" s="28" t="s">
        <v>2173</v>
      </c>
      <c r="E697" s="16" t="s">
        <v>2174</v>
      </c>
      <c r="F697" s="87">
        <v>8592223063723</v>
      </c>
      <c r="G697" s="17" t="s">
        <v>4868</v>
      </c>
      <c r="H697" s="76">
        <v>129</v>
      </c>
      <c r="I697" s="18">
        <f t="shared" si="52"/>
        <v>5.2653061224489797</v>
      </c>
      <c r="J697" s="46">
        <f>'Skupinové slevy'!$C$75</f>
        <v>0</v>
      </c>
      <c r="K697" s="46">
        <f t="shared" si="53"/>
        <v>0</v>
      </c>
      <c r="L697" s="46">
        <f t="shared" si="54"/>
        <v>0</v>
      </c>
      <c r="M697" s="19">
        <f t="shared" si="55"/>
        <v>129</v>
      </c>
      <c r="N697" s="19">
        <f t="shared" si="56"/>
        <v>5.2653061224489797</v>
      </c>
    </row>
    <row r="698" spans="1:14" ht="15" customHeight="1">
      <c r="A698" s="15">
        <v>692</v>
      </c>
      <c r="B698" s="33">
        <v>2</v>
      </c>
      <c r="C698" s="80"/>
      <c r="D698" s="28" t="s">
        <v>5495</v>
      </c>
      <c r="E698" s="16" t="s">
        <v>5496</v>
      </c>
      <c r="F698" s="87">
        <v>8592223063693</v>
      </c>
      <c r="G698" s="17" t="s">
        <v>4868</v>
      </c>
      <c r="H698" s="76">
        <v>150.30000000000001</v>
      </c>
      <c r="I698" s="18">
        <f t="shared" si="52"/>
        <v>6.1346938775510207</v>
      </c>
      <c r="J698" s="46">
        <f>'Skupinové slevy'!$C$75</f>
        <v>0</v>
      </c>
      <c r="K698" s="46">
        <f t="shared" si="53"/>
        <v>0</v>
      </c>
      <c r="L698" s="46">
        <f t="shared" si="54"/>
        <v>0</v>
      </c>
      <c r="M698" s="19">
        <f t="shared" si="55"/>
        <v>150.30000000000001</v>
      </c>
      <c r="N698" s="19">
        <f t="shared" si="56"/>
        <v>6.1346938775510207</v>
      </c>
    </row>
    <row r="699" spans="1:14" ht="15" customHeight="1">
      <c r="A699" s="15">
        <v>693</v>
      </c>
      <c r="B699" s="33">
        <v>2</v>
      </c>
      <c r="C699" s="80"/>
      <c r="D699" s="28" t="s">
        <v>443</v>
      </c>
      <c r="E699" s="16" t="s">
        <v>444</v>
      </c>
      <c r="F699" s="87">
        <v>8592223063716</v>
      </c>
      <c r="G699" s="17" t="s">
        <v>4868</v>
      </c>
      <c r="H699" s="76">
        <v>292</v>
      </c>
      <c r="I699" s="18">
        <f t="shared" si="52"/>
        <v>11.918367346938776</v>
      </c>
      <c r="J699" s="46">
        <f>'Skupinové slevy'!$C$75</f>
        <v>0</v>
      </c>
      <c r="K699" s="46">
        <f t="shared" si="53"/>
        <v>0</v>
      </c>
      <c r="L699" s="46">
        <f t="shared" si="54"/>
        <v>0</v>
      </c>
      <c r="M699" s="19">
        <f t="shared" si="55"/>
        <v>292</v>
      </c>
      <c r="N699" s="19">
        <f t="shared" si="56"/>
        <v>11.918367346938776</v>
      </c>
    </row>
    <row r="700" spans="1:14" ht="15" customHeight="1">
      <c r="A700" s="15">
        <v>694</v>
      </c>
      <c r="B700" s="33">
        <v>2</v>
      </c>
      <c r="C700" s="80"/>
      <c r="D700" s="28" t="s">
        <v>447</v>
      </c>
      <c r="E700" s="16" t="s">
        <v>448</v>
      </c>
      <c r="F700" s="87">
        <v>8592223229235</v>
      </c>
      <c r="G700" s="17">
        <v>256</v>
      </c>
      <c r="H700" s="76">
        <v>26.9</v>
      </c>
      <c r="I700" s="18">
        <f t="shared" si="52"/>
        <v>1.0979591836734692</v>
      </c>
      <c r="J700" s="46">
        <f>'Skupinové slevy'!$C$33</f>
        <v>0</v>
      </c>
      <c r="K700" s="46">
        <f t="shared" si="53"/>
        <v>0</v>
      </c>
      <c r="L700" s="46">
        <f t="shared" si="54"/>
        <v>0</v>
      </c>
      <c r="M700" s="19">
        <f t="shared" si="55"/>
        <v>26.9</v>
      </c>
      <c r="N700" s="19">
        <f t="shared" si="56"/>
        <v>1.0979591836734692</v>
      </c>
    </row>
    <row r="701" spans="1:14" ht="15" customHeight="1">
      <c r="A701" s="15">
        <v>695</v>
      </c>
      <c r="B701" s="33">
        <v>2</v>
      </c>
      <c r="C701" s="80"/>
      <c r="D701" s="28" t="s">
        <v>449</v>
      </c>
      <c r="E701" s="16" t="s">
        <v>450</v>
      </c>
      <c r="F701" s="87">
        <v>8592223229242</v>
      </c>
      <c r="G701" s="17">
        <v>256</v>
      </c>
      <c r="H701" s="76">
        <v>37.5</v>
      </c>
      <c r="I701" s="18">
        <f t="shared" si="52"/>
        <v>1.5306122448979591</v>
      </c>
      <c r="J701" s="46">
        <f>'Skupinové slevy'!$C$33</f>
        <v>0</v>
      </c>
      <c r="K701" s="46">
        <f t="shared" si="53"/>
        <v>0</v>
      </c>
      <c r="L701" s="46">
        <f t="shared" si="54"/>
        <v>0</v>
      </c>
      <c r="M701" s="19">
        <f t="shared" si="55"/>
        <v>37.5</v>
      </c>
      <c r="N701" s="19">
        <f t="shared" si="56"/>
        <v>1.5306122448979591</v>
      </c>
    </row>
    <row r="702" spans="1:14" ht="15" customHeight="1">
      <c r="A702" s="15">
        <v>696</v>
      </c>
      <c r="B702" s="33">
        <v>2</v>
      </c>
      <c r="C702" s="80"/>
      <c r="D702" s="28" t="s">
        <v>451</v>
      </c>
      <c r="E702" s="16" t="s">
        <v>452</v>
      </c>
      <c r="F702" s="87">
        <v>8592223229259</v>
      </c>
      <c r="G702" s="17">
        <v>256</v>
      </c>
      <c r="H702" s="76">
        <v>59.1</v>
      </c>
      <c r="I702" s="18">
        <f t="shared" si="52"/>
        <v>2.4122448979591837</v>
      </c>
      <c r="J702" s="46">
        <f>'Skupinové slevy'!$C$33</f>
        <v>0</v>
      </c>
      <c r="K702" s="46">
        <f t="shared" si="53"/>
        <v>0</v>
      </c>
      <c r="L702" s="46">
        <f t="shared" si="54"/>
        <v>0</v>
      </c>
      <c r="M702" s="19">
        <f t="shared" si="55"/>
        <v>59.1</v>
      </c>
      <c r="N702" s="19">
        <f t="shared" si="56"/>
        <v>2.4122448979591837</v>
      </c>
    </row>
    <row r="703" spans="1:14" ht="15" customHeight="1">
      <c r="A703" s="15">
        <v>697</v>
      </c>
      <c r="B703" s="33">
        <v>2</v>
      </c>
      <c r="C703" s="80"/>
      <c r="D703" s="28" t="s">
        <v>33</v>
      </c>
      <c r="E703" s="16" t="s">
        <v>34</v>
      </c>
      <c r="F703" s="87">
        <v>8592223024557</v>
      </c>
      <c r="G703" s="17" t="s">
        <v>4868</v>
      </c>
      <c r="H703" s="76">
        <v>84.5</v>
      </c>
      <c r="I703" s="18">
        <f t="shared" si="52"/>
        <v>3.4489795918367347</v>
      </c>
      <c r="J703" s="46">
        <f>'Skupinové slevy'!$C$75</f>
        <v>0</v>
      </c>
      <c r="K703" s="46">
        <f t="shared" si="53"/>
        <v>0</v>
      </c>
      <c r="L703" s="46">
        <f t="shared" si="54"/>
        <v>0</v>
      </c>
      <c r="M703" s="19">
        <f t="shared" si="55"/>
        <v>84.5</v>
      </c>
      <c r="N703" s="19">
        <f t="shared" si="56"/>
        <v>3.4489795918367347</v>
      </c>
    </row>
    <row r="704" spans="1:14" ht="15" customHeight="1">
      <c r="A704" s="15">
        <v>698</v>
      </c>
      <c r="B704" s="33">
        <v>2</v>
      </c>
      <c r="C704" s="80"/>
      <c r="D704" s="28" t="s">
        <v>4540</v>
      </c>
      <c r="E704" s="16" t="s">
        <v>4541</v>
      </c>
      <c r="F704" s="87">
        <v>8592223024564</v>
      </c>
      <c r="G704" s="17" t="s">
        <v>4868</v>
      </c>
      <c r="H704" s="76">
        <v>99.7</v>
      </c>
      <c r="I704" s="18">
        <f t="shared" si="52"/>
        <v>4.0693877551020412</v>
      </c>
      <c r="J704" s="46">
        <f>'Skupinové slevy'!$C$75</f>
        <v>0</v>
      </c>
      <c r="K704" s="46">
        <f t="shared" si="53"/>
        <v>0</v>
      </c>
      <c r="L704" s="46">
        <f t="shared" si="54"/>
        <v>0</v>
      </c>
      <c r="M704" s="19">
        <f t="shared" si="55"/>
        <v>99.7</v>
      </c>
      <c r="N704" s="19">
        <f t="shared" si="56"/>
        <v>4.0693877551020412</v>
      </c>
    </row>
    <row r="705" spans="1:14" ht="15" customHeight="1">
      <c r="A705" s="15">
        <v>699</v>
      </c>
      <c r="B705" s="33">
        <v>2</v>
      </c>
      <c r="C705" s="80"/>
      <c r="D705" s="28" t="s">
        <v>4542</v>
      </c>
      <c r="E705" s="16" t="s">
        <v>4543</v>
      </c>
      <c r="F705" s="87">
        <v>8592223024571</v>
      </c>
      <c r="G705" s="17" t="s">
        <v>4868</v>
      </c>
      <c r="H705" s="76">
        <v>168</v>
      </c>
      <c r="I705" s="18">
        <f t="shared" si="52"/>
        <v>6.8571428571428568</v>
      </c>
      <c r="J705" s="46">
        <f>'Skupinové slevy'!$C$75</f>
        <v>0</v>
      </c>
      <c r="K705" s="46">
        <f t="shared" si="53"/>
        <v>0</v>
      </c>
      <c r="L705" s="46">
        <f t="shared" si="54"/>
        <v>0</v>
      </c>
      <c r="M705" s="19">
        <f t="shared" si="55"/>
        <v>168</v>
      </c>
      <c r="N705" s="19">
        <f t="shared" si="56"/>
        <v>6.8571428571428568</v>
      </c>
    </row>
    <row r="706" spans="1:14" ht="15" customHeight="1">
      <c r="A706" s="15">
        <v>700</v>
      </c>
      <c r="B706" s="33">
        <v>2</v>
      </c>
      <c r="C706" s="80"/>
      <c r="D706" s="28" t="s">
        <v>17</v>
      </c>
      <c r="E706" s="16" t="s">
        <v>18</v>
      </c>
      <c r="F706" s="87">
        <v>8592223036772</v>
      </c>
      <c r="G706" s="17" t="s">
        <v>4868</v>
      </c>
      <c r="H706" s="76">
        <v>271</v>
      </c>
      <c r="I706" s="18">
        <f t="shared" si="52"/>
        <v>11.061224489795919</v>
      </c>
      <c r="J706" s="46">
        <f>'Skupinové slevy'!$C$75</f>
        <v>0</v>
      </c>
      <c r="K706" s="46">
        <f t="shared" si="53"/>
        <v>0</v>
      </c>
      <c r="L706" s="46">
        <f t="shared" si="54"/>
        <v>0</v>
      </c>
      <c r="M706" s="19">
        <f t="shared" si="55"/>
        <v>271</v>
      </c>
      <c r="N706" s="19">
        <f t="shared" si="56"/>
        <v>11.061224489795919</v>
      </c>
    </row>
    <row r="707" spans="1:14" ht="15" customHeight="1">
      <c r="A707" s="15">
        <v>701</v>
      </c>
      <c r="B707" s="33">
        <v>2</v>
      </c>
      <c r="C707" s="80"/>
      <c r="D707" s="28" t="s">
        <v>19</v>
      </c>
      <c r="E707" s="16" t="s">
        <v>20</v>
      </c>
      <c r="F707" s="87">
        <v>8592223036789</v>
      </c>
      <c r="G707" s="17" t="s">
        <v>4868</v>
      </c>
      <c r="H707" s="76">
        <v>357</v>
      </c>
      <c r="I707" s="18">
        <f t="shared" si="52"/>
        <v>14.571428571428571</v>
      </c>
      <c r="J707" s="46">
        <f>'Skupinové slevy'!$C$75</f>
        <v>0</v>
      </c>
      <c r="K707" s="46">
        <f t="shared" si="53"/>
        <v>0</v>
      </c>
      <c r="L707" s="46">
        <f t="shared" si="54"/>
        <v>0</v>
      </c>
      <c r="M707" s="19">
        <f t="shared" si="55"/>
        <v>357</v>
      </c>
      <c r="N707" s="19">
        <f t="shared" si="56"/>
        <v>14.571428571428571</v>
      </c>
    </row>
    <row r="708" spans="1:14" ht="15" customHeight="1">
      <c r="A708" s="15">
        <v>702</v>
      </c>
      <c r="B708" s="33">
        <v>2</v>
      </c>
      <c r="C708" s="80"/>
      <c r="D708" s="28" t="s">
        <v>21</v>
      </c>
      <c r="E708" s="16" t="s">
        <v>22</v>
      </c>
      <c r="F708" s="87">
        <v>8592223089648</v>
      </c>
      <c r="G708" s="17" t="s">
        <v>4868</v>
      </c>
      <c r="H708" s="76">
        <v>575</v>
      </c>
      <c r="I708" s="18">
        <f t="shared" si="52"/>
        <v>23.469387755102041</v>
      </c>
      <c r="J708" s="46">
        <f>'Skupinové slevy'!$C$75</f>
        <v>0</v>
      </c>
      <c r="K708" s="46">
        <f t="shared" si="53"/>
        <v>0</v>
      </c>
      <c r="L708" s="46">
        <f t="shared" si="54"/>
        <v>0</v>
      </c>
      <c r="M708" s="19">
        <f t="shared" si="55"/>
        <v>575</v>
      </c>
      <c r="N708" s="19">
        <f t="shared" si="56"/>
        <v>23.469387755102041</v>
      </c>
    </row>
    <row r="709" spans="1:14" ht="15" customHeight="1">
      <c r="A709" s="15">
        <v>703</v>
      </c>
      <c r="B709" s="33">
        <v>2</v>
      </c>
      <c r="C709" s="80"/>
      <c r="D709" s="28" t="s">
        <v>7042</v>
      </c>
      <c r="E709" s="16" t="s">
        <v>7043</v>
      </c>
      <c r="F709" s="87">
        <v>8592223089655</v>
      </c>
      <c r="G709" s="17" t="s">
        <v>4868</v>
      </c>
      <c r="H709" s="76">
        <v>1111</v>
      </c>
      <c r="I709" s="18">
        <f t="shared" si="52"/>
        <v>45.346938775510203</v>
      </c>
      <c r="J709" s="46">
        <f>'Skupinové slevy'!$C$75</f>
        <v>0</v>
      </c>
      <c r="K709" s="46">
        <f t="shared" si="53"/>
        <v>0</v>
      </c>
      <c r="L709" s="46">
        <f t="shared" si="54"/>
        <v>0</v>
      </c>
      <c r="M709" s="19">
        <f t="shared" si="55"/>
        <v>1111</v>
      </c>
      <c r="N709" s="19">
        <f t="shared" si="56"/>
        <v>45.346938775510203</v>
      </c>
    </row>
    <row r="710" spans="1:14" ht="15" customHeight="1">
      <c r="A710" s="15">
        <v>704</v>
      </c>
      <c r="B710" s="33">
        <v>2</v>
      </c>
      <c r="C710" s="80"/>
      <c r="D710" s="28" t="s">
        <v>4822</v>
      </c>
      <c r="E710" s="16" t="s">
        <v>4823</v>
      </c>
      <c r="F710" s="87">
        <v>8592223024588</v>
      </c>
      <c r="G710" s="17" t="s">
        <v>4868</v>
      </c>
      <c r="H710" s="76">
        <v>97.8</v>
      </c>
      <c r="I710" s="18">
        <f t="shared" si="52"/>
        <v>3.9918367346938775</v>
      </c>
      <c r="J710" s="46">
        <f>'Skupinové slevy'!$C$75</f>
        <v>0</v>
      </c>
      <c r="K710" s="46">
        <f t="shared" si="53"/>
        <v>0</v>
      </c>
      <c r="L710" s="46">
        <f t="shared" si="54"/>
        <v>0</v>
      </c>
      <c r="M710" s="19">
        <f t="shared" si="55"/>
        <v>97.8</v>
      </c>
      <c r="N710" s="19">
        <f t="shared" si="56"/>
        <v>3.9918367346938775</v>
      </c>
    </row>
    <row r="711" spans="1:14" ht="15" customHeight="1">
      <c r="A711" s="15">
        <v>705</v>
      </c>
      <c r="B711" s="33">
        <v>2</v>
      </c>
      <c r="C711" s="80"/>
      <c r="D711" s="28" t="s">
        <v>4824</v>
      </c>
      <c r="E711" s="16" t="s">
        <v>4825</v>
      </c>
      <c r="F711" s="87">
        <v>8592223024595</v>
      </c>
      <c r="G711" s="17" t="s">
        <v>4868</v>
      </c>
      <c r="H711" s="76">
        <v>136.4</v>
      </c>
      <c r="I711" s="18">
        <f t="shared" ref="I711:I774" si="57">H711/$I$5</f>
        <v>5.5673469387755103</v>
      </c>
      <c r="J711" s="46">
        <f>'Skupinové slevy'!$C$75</f>
        <v>0</v>
      </c>
      <c r="K711" s="46">
        <f t="shared" ref="K711:K774" si="58">IF($K$4="X",0.04,0)</f>
        <v>0</v>
      </c>
      <c r="L711" s="46">
        <f t="shared" ref="L711:L774" si="59">IF($L$4="X",0.02,0)</f>
        <v>0</v>
      </c>
      <c r="M711" s="19">
        <f t="shared" si="55"/>
        <v>136.4</v>
      </c>
      <c r="N711" s="19">
        <f t="shared" si="56"/>
        <v>5.5673469387755103</v>
      </c>
    </row>
    <row r="712" spans="1:14" ht="15" customHeight="1">
      <c r="A712" s="15">
        <v>706</v>
      </c>
      <c r="B712" s="33">
        <v>2</v>
      </c>
      <c r="C712" s="80"/>
      <c r="D712" s="28" t="s">
        <v>4826</v>
      </c>
      <c r="E712" s="16" t="s">
        <v>4827</v>
      </c>
      <c r="F712" s="87">
        <v>8592223024601</v>
      </c>
      <c r="G712" s="17" t="s">
        <v>4868</v>
      </c>
      <c r="H712" s="76">
        <v>322</v>
      </c>
      <c r="I712" s="18">
        <f t="shared" si="57"/>
        <v>13.142857142857142</v>
      </c>
      <c r="J712" s="46">
        <f>'Skupinové slevy'!$C$75</f>
        <v>0</v>
      </c>
      <c r="K712" s="46">
        <f t="shared" si="58"/>
        <v>0</v>
      </c>
      <c r="L712" s="46">
        <f t="shared" si="59"/>
        <v>0</v>
      </c>
      <c r="M712" s="19">
        <f t="shared" si="55"/>
        <v>322</v>
      </c>
      <c r="N712" s="19">
        <f t="shared" si="56"/>
        <v>13.142857142857142</v>
      </c>
    </row>
    <row r="713" spans="1:14" ht="15" customHeight="1">
      <c r="A713" s="15">
        <v>707</v>
      </c>
      <c r="B713" s="33">
        <v>2</v>
      </c>
      <c r="C713" s="80"/>
      <c r="D713" s="28" t="s">
        <v>4828</v>
      </c>
      <c r="E713" s="16" t="s">
        <v>4829</v>
      </c>
      <c r="F713" s="87">
        <v>8592223036796</v>
      </c>
      <c r="G713" s="17" t="s">
        <v>4868</v>
      </c>
      <c r="H713" s="76">
        <v>362</v>
      </c>
      <c r="I713" s="18">
        <f t="shared" si="57"/>
        <v>14.775510204081632</v>
      </c>
      <c r="J713" s="46">
        <f>'Skupinové slevy'!$C$75</f>
        <v>0</v>
      </c>
      <c r="K713" s="46">
        <f t="shared" si="58"/>
        <v>0</v>
      </c>
      <c r="L713" s="46">
        <f t="shared" si="59"/>
        <v>0</v>
      </c>
      <c r="M713" s="19">
        <f t="shared" si="55"/>
        <v>362</v>
      </c>
      <c r="N713" s="19">
        <f t="shared" si="56"/>
        <v>14.775510204081632</v>
      </c>
    </row>
    <row r="714" spans="1:14" ht="15" customHeight="1">
      <c r="A714" s="15">
        <v>708</v>
      </c>
      <c r="B714" s="33">
        <v>2</v>
      </c>
      <c r="C714" s="80"/>
      <c r="D714" s="28" t="s">
        <v>4830</v>
      </c>
      <c r="E714" s="16" t="s">
        <v>4831</v>
      </c>
      <c r="F714" s="87">
        <v>8592223036802</v>
      </c>
      <c r="G714" s="17" t="s">
        <v>4868</v>
      </c>
      <c r="H714" s="76">
        <v>490</v>
      </c>
      <c r="I714" s="18">
        <f t="shared" si="57"/>
        <v>20</v>
      </c>
      <c r="J714" s="46">
        <f>'Skupinové slevy'!$C$75</f>
        <v>0</v>
      </c>
      <c r="K714" s="46">
        <f t="shared" si="58"/>
        <v>0</v>
      </c>
      <c r="L714" s="46">
        <f t="shared" si="59"/>
        <v>0</v>
      </c>
      <c r="M714" s="19">
        <f t="shared" si="55"/>
        <v>490</v>
      </c>
      <c r="N714" s="19">
        <f t="shared" si="56"/>
        <v>20</v>
      </c>
    </row>
    <row r="715" spans="1:14" ht="15" customHeight="1">
      <c r="A715" s="15">
        <v>709</v>
      </c>
      <c r="B715" s="33">
        <v>2</v>
      </c>
      <c r="C715" s="80"/>
      <c r="D715" s="28" t="s">
        <v>4832</v>
      </c>
      <c r="E715" s="16" t="s">
        <v>4833</v>
      </c>
      <c r="F715" s="87">
        <v>8592223089662</v>
      </c>
      <c r="G715" s="17" t="s">
        <v>4868</v>
      </c>
      <c r="H715" s="76">
        <v>839</v>
      </c>
      <c r="I715" s="18">
        <f t="shared" si="57"/>
        <v>34.244897959183675</v>
      </c>
      <c r="J715" s="46">
        <f>'Skupinové slevy'!$C$75</f>
        <v>0</v>
      </c>
      <c r="K715" s="46">
        <f t="shared" si="58"/>
        <v>0</v>
      </c>
      <c r="L715" s="46">
        <f t="shared" si="59"/>
        <v>0</v>
      </c>
      <c r="M715" s="19">
        <f t="shared" si="55"/>
        <v>839</v>
      </c>
      <c r="N715" s="19">
        <f t="shared" si="56"/>
        <v>34.244897959183675</v>
      </c>
    </row>
    <row r="716" spans="1:14" ht="15" customHeight="1">
      <c r="A716" s="15">
        <v>710</v>
      </c>
      <c r="B716" s="33">
        <v>2</v>
      </c>
      <c r="C716" s="80"/>
      <c r="D716" s="28" t="s">
        <v>4834</v>
      </c>
      <c r="E716" s="16" t="s">
        <v>4835</v>
      </c>
      <c r="F716" s="87">
        <v>8592223089679</v>
      </c>
      <c r="G716" s="17" t="s">
        <v>4868</v>
      </c>
      <c r="H716" s="76">
        <v>1627</v>
      </c>
      <c r="I716" s="18">
        <f t="shared" si="57"/>
        <v>66.408163265306129</v>
      </c>
      <c r="J716" s="46">
        <f>'Skupinové slevy'!$C$75</f>
        <v>0</v>
      </c>
      <c r="K716" s="46">
        <f t="shared" si="58"/>
        <v>0</v>
      </c>
      <c r="L716" s="46">
        <f t="shared" si="59"/>
        <v>0</v>
      </c>
      <c r="M716" s="19">
        <f t="shared" si="55"/>
        <v>1627</v>
      </c>
      <c r="N716" s="19">
        <f t="shared" si="56"/>
        <v>66.408163265306129</v>
      </c>
    </row>
    <row r="717" spans="1:14" ht="15" customHeight="1">
      <c r="A717" s="15">
        <v>711</v>
      </c>
      <c r="B717" s="33">
        <v>2</v>
      </c>
      <c r="C717" s="83" t="s">
        <v>5945</v>
      </c>
      <c r="D717" s="28" t="s">
        <v>5982</v>
      </c>
      <c r="E717" s="16" t="s">
        <v>5983</v>
      </c>
      <c r="F717" s="87">
        <v>8592223430662</v>
      </c>
      <c r="G717" s="17" t="s">
        <v>5984</v>
      </c>
      <c r="H717" s="76">
        <v>2.4</v>
      </c>
      <c r="I717" s="18">
        <f t="shared" si="57"/>
        <v>9.7959183673469383E-2</v>
      </c>
      <c r="J717" s="46">
        <f>'Skupinové slevy'!$C$59</f>
        <v>0</v>
      </c>
      <c r="K717" s="46">
        <f t="shared" si="58"/>
        <v>0</v>
      </c>
      <c r="L717" s="46">
        <f t="shared" si="59"/>
        <v>0</v>
      </c>
      <c r="M717" s="19">
        <f t="shared" si="55"/>
        <v>2.4</v>
      </c>
      <c r="N717" s="19">
        <f t="shared" si="56"/>
        <v>9.7959183673469383E-2</v>
      </c>
    </row>
    <row r="718" spans="1:14" ht="15" customHeight="1">
      <c r="A718" s="15">
        <v>712</v>
      </c>
      <c r="B718" s="33">
        <v>2</v>
      </c>
      <c r="C718" s="83" t="s">
        <v>5945</v>
      </c>
      <c r="D718" s="28" t="s">
        <v>5985</v>
      </c>
      <c r="E718" s="16" t="s">
        <v>5986</v>
      </c>
      <c r="F718" s="87">
        <v>8592223430679</v>
      </c>
      <c r="G718" s="17" t="s">
        <v>5984</v>
      </c>
      <c r="H718" s="76">
        <v>5.2</v>
      </c>
      <c r="I718" s="18">
        <f t="shared" si="57"/>
        <v>0.21224489795918369</v>
      </c>
      <c r="J718" s="46">
        <f>'Skupinové slevy'!$C$59</f>
        <v>0</v>
      </c>
      <c r="K718" s="46">
        <f t="shared" si="58"/>
        <v>0</v>
      </c>
      <c r="L718" s="46">
        <f t="shared" si="59"/>
        <v>0</v>
      </c>
      <c r="M718" s="19">
        <f t="shared" si="55"/>
        <v>5.2</v>
      </c>
      <c r="N718" s="19">
        <f t="shared" si="56"/>
        <v>0.21224489795918369</v>
      </c>
    </row>
    <row r="719" spans="1:14" ht="15" customHeight="1">
      <c r="A719" s="15">
        <v>713</v>
      </c>
      <c r="B719" s="33">
        <v>2</v>
      </c>
      <c r="C719" s="83" t="s">
        <v>5945</v>
      </c>
      <c r="D719" s="28" t="s">
        <v>5987</v>
      </c>
      <c r="E719" s="16" t="s">
        <v>5988</v>
      </c>
      <c r="F719" s="87">
        <v>8592223430686</v>
      </c>
      <c r="G719" s="17" t="s">
        <v>5984</v>
      </c>
      <c r="H719" s="76">
        <v>7.4</v>
      </c>
      <c r="I719" s="18">
        <f t="shared" si="57"/>
        <v>0.30204081632653063</v>
      </c>
      <c r="J719" s="46">
        <f>'Skupinové slevy'!$C$59</f>
        <v>0</v>
      </c>
      <c r="K719" s="46">
        <f t="shared" si="58"/>
        <v>0</v>
      </c>
      <c r="L719" s="46">
        <f t="shared" si="59"/>
        <v>0</v>
      </c>
      <c r="M719" s="19">
        <f t="shared" si="55"/>
        <v>7.4</v>
      </c>
      <c r="N719" s="19">
        <f t="shared" si="56"/>
        <v>0.30204081632653063</v>
      </c>
    </row>
    <row r="720" spans="1:14" ht="15" customHeight="1">
      <c r="A720" s="15">
        <v>714</v>
      </c>
      <c r="B720" s="33">
        <v>2</v>
      </c>
      <c r="C720" s="83" t="s">
        <v>5945</v>
      </c>
      <c r="D720" s="28" t="s">
        <v>5989</v>
      </c>
      <c r="E720" s="16" t="s">
        <v>5990</v>
      </c>
      <c r="F720" s="87">
        <v>8592223430693</v>
      </c>
      <c r="G720" s="17" t="s">
        <v>5984</v>
      </c>
      <c r="H720" s="76">
        <v>10.9</v>
      </c>
      <c r="I720" s="18">
        <f t="shared" si="57"/>
        <v>0.44489795918367347</v>
      </c>
      <c r="J720" s="46">
        <f>'Skupinové slevy'!$C$59</f>
        <v>0</v>
      </c>
      <c r="K720" s="46">
        <f t="shared" si="58"/>
        <v>0</v>
      </c>
      <c r="L720" s="46">
        <f t="shared" si="59"/>
        <v>0</v>
      </c>
      <c r="M720" s="19">
        <f t="shared" si="55"/>
        <v>10.9</v>
      </c>
      <c r="N720" s="19">
        <f t="shared" si="56"/>
        <v>0.44489795918367347</v>
      </c>
    </row>
    <row r="721" spans="1:14" ht="15" customHeight="1">
      <c r="A721" s="15">
        <v>715</v>
      </c>
      <c r="B721" s="33">
        <v>2</v>
      </c>
      <c r="C721" s="83" t="s">
        <v>5945</v>
      </c>
      <c r="D721" s="28" t="s">
        <v>5991</v>
      </c>
      <c r="E721" s="16" t="s">
        <v>5992</v>
      </c>
      <c r="F721" s="87">
        <v>8592223430709</v>
      </c>
      <c r="G721" s="17" t="s">
        <v>5984</v>
      </c>
      <c r="H721" s="76">
        <v>18.2</v>
      </c>
      <c r="I721" s="18">
        <f t="shared" si="57"/>
        <v>0.74285714285714288</v>
      </c>
      <c r="J721" s="46">
        <f>'Skupinové slevy'!$C$59</f>
        <v>0</v>
      </c>
      <c r="K721" s="46">
        <f t="shared" si="58"/>
        <v>0</v>
      </c>
      <c r="L721" s="46">
        <f t="shared" si="59"/>
        <v>0</v>
      </c>
      <c r="M721" s="19">
        <f t="shared" si="55"/>
        <v>18.2</v>
      </c>
      <c r="N721" s="19">
        <f t="shared" si="56"/>
        <v>0.74285714285714288</v>
      </c>
    </row>
    <row r="722" spans="1:14" ht="15" customHeight="1">
      <c r="A722" s="15">
        <v>716</v>
      </c>
      <c r="B722" s="33">
        <v>2</v>
      </c>
      <c r="C722" s="83" t="s">
        <v>5945</v>
      </c>
      <c r="D722" s="28" t="s">
        <v>5993</v>
      </c>
      <c r="E722" s="16" t="s">
        <v>5994</v>
      </c>
      <c r="F722" s="87">
        <v>8592223430716</v>
      </c>
      <c r="G722" s="17" t="s">
        <v>5984</v>
      </c>
      <c r="H722" s="76">
        <v>28.5</v>
      </c>
      <c r="I722" s="18">
        <f t="shared" si="57"/>
        <v>1.1632653061224489</v>
      </c>
      <c r="J722" s="46">
        <f>'Skupinové slevy'!$C$59</f>
        <v>0</v>
      </c>
      <c r="K722" s="46">
        <f t="shared" si="58"/>
        <v>0</v>
      </c>
      <c r="L722" s="46">
        <f t="shared" si="59"/>
        <v>0</v>
      </c>
      <c r="M722" s="19">
        <f t="shared" si="55"/>
        <v>28.5</v>
      </c>
      <c r="N722" s="19">
        <f t="shared" si="56"/>
        <v>1.1632653061224489</v>
      </c>
    </row>
    <row r="723" spans="1:14" ht="15" customHeight="1">
      <c r="A723" s="15">
        <v>717</v>
      </c>
      <c r="B723" s="33">
        <v>2</v>
      </c>
      <c r="C723" s="83" t="s">
        <v>5945</v>
      </c>
      <c r="D723" s="28" t="s">
        <v>5995</v>
      </c>
      <c r="E723" s="16" t="s">
        <v>5996</v>
      </c>
      <c r="F723" s="87">
        <v>8592223430723</v>
      </c>
      <c r="G723" s="17" t="s">
        <v>5984</v>
      </c>
      <c r="H723" s="76">
        <v>33.1</v>
      </c>
      <c r="I723" s="18">
        <f t="shared" si="57"/>
        <v>1.3510204081632653</v>
      </c>
      <c r="J723" s="46">
        <f>'Skupinové slevy'!$C$59</f>
        <v>0</v>
      </c>
      <c r="K723" s="46">
        <f t="shared" si="58"/>
        <v>0</v>
      </c>
      <c r="L723" s="46">
        <f t="shared" si="59"/>
        <v>0</v>
      </c>
      <c r="M723" s="19">
        <f t="shared" si="55"/>
        <v>33.1</v>
      </c>
      <c r="N723" s="19">
        <f t="shared" si="56"/>
        <v>1.3510204081632653</v>
      </c>
    </row>
    <row r="724" spans="1:14" ht="15" customHeight="1">
      <c r="A724" s="15">
        <v>718</v>
      </c>
      <c r="B724" s="33">
        <v>2</v>
      </c>
      <c r="C724" s="80"/>
      <c r="D724" s="28" t="s">
        <v>1189</v>
      </c>
      <c r="E724" s="16" t="s">
        <v>704</v>
      </c>
      <c r="F724" s="87">
        <v>8592223060753</v>
      </c>
      <c r="G724" s="17">
        <v>256</v>
      </c>
      <c r="H724" s="76">
        <v>36.200000000000003</v>
      </c>
      <c r="I724" s="18">
        <f t="shared" si="57"/>
        <v>1.4775510204081634</v>
      </c>
      <c r="J724" s="46">
        <f>'Skupinové slevy'!$C$33</f>
        <v>0</v>
      </c>
      <c r="K724" s="46">
        <f t="shared" si="58"/>
        <v>0</v>
      </c>
      <c r="L724" s="46">
        <f t="shared" si="59"/>
        <v>0</v>
      </c>
      <c r="M724" s="19">
        <f t="shared" si="55"/>
        <v>36.200000000000003</v>
      </c>
      <c r="N724" s="19">
        <f t="shared" si="56"/>
        <v>1.4775510204081634</v>
      </c>
    </row>
    <row r="725" spans="1:14" ht="15" customHeight="1">
      <c r="A725" s="15">
        <v>719</v>
      </c>
      <c r="B725" s="33">
        <v>2</v>
      </c>
      <c r="C725" s="80"/>
      <c r="D725" s="28" t="s">
        <v>705</v>
      </c>
      <c r="E725" s="16" t="s">
        <v>706</v>
      </c>
      <c r="F725" s="87">
        <v>8592223060760</v>
      </c>
      <c r="G725" s="17">
        <v>256</v>
      </c>
      <c r="H725" s="76">
        <v>44.7</v>
      </c>
      <c r="I725" s="18">
        <f t="shared" si="57"/>
        <v>1.8244897959183675</v>
      </c>
      <c r="J725" s="46">
        <f>'Skupinové slevy'!$C$33</f>
        <v>0</v>
      </c>
      <c r="K725" s="46">
        <f t="shared" si="58"/>
        <v>0</v>
      </c>
      <c r="L725" s="46">
        <f t="shared" si="59"/>
        <v>0</v>
      </c>
      <c r="M725" s="19">
        <f t="shared" si="55"/>
        <v>44.7</v>
      </c>
      <c r="N725" s="19">
        <f t="shared" si="56"/>
        <v>1.8244897959183675</v>
      </c>
    </row>
    <row r="726" spans="1:14" ht="15" customHeight="1">
      <c r="A726" s="15">
        <v>720</v>
      </c>
      <c r="B726" s="33">
        <v>2</v>
      </c>
      <c r="C726" s="80"/>
      <c r="D726" s="28" t="s">
        <v>707</v>
      </c>
      <c r="E726" s="16" t="s">
        <v>4821</v>
      </c>
      <c r="F726" s="87">
        <v>8592223060777</v>
      </c>
      <c r="G726" s="17">
        <v>256</v>
      </c>
      <c r="H726" s="76">
        <v>72</v>
      </c>
      <c r="I726" s="18">
        <f t="shared" si="57"/>
        <v>2.9387755102040818</v>
      </c>
      <c r="J726" s="46">
        <f>'Skupinové slevy'!$C$33</f>
        <v>0</v>
      </c>
      <c r="K726" s="46">
        <f t="shared" si="58"/>
        <v>0</v>
      </c>
      <c r="L726" s="46">
        <f t="shared" si="59"/>
        <v>0</v>
      </c>
      <c r="M726" s="19">
        <f t="shared" si="55"/>
        <v>72</v>
      </c>
      <c r="N726" s="19">
        <f t="shared" si="56"/>
        <v>2.9387755102040818</v>
      </c>
    </row>
    <row r="727" spans="1:14" ht="15" customHeight="1">
      <c r="A727" s="15">
        <v>721</v>
      </c>
      <c r="B727" s="33">
        <v>2</v>
      </c>
      <c r="C727" s="80"/>
      <c r="D727" s="28" t="s">
        <v>1183</v>
      </c>
      <c r="E727" s="16" t="s">
        <v>1184</v>
      </c>
      <c r="F727" s="87">
        <v>8592223060784</v>
      </c>
      <c r="G727" s="17">
        <v>256</v>
      </c>
      <c r="H727" s="76">
        <v>106.1</v>
      </c>
      <c r="I727" s="18">
        <f t="shared" si="57"/>
        <v>4.3306122448979592</v>
      </c>
      <c r="J727" s="46">
        <f>'Skupinové slevy'!$C$33</f>
        <v>0</v>
      </c>
      <c r="K727" s="46">
        <f t="shared" si="58"/>
        <v>0</v>
      </c>
      <c r="L727" s="46">
        <f t="shared" si="59"/>
        <v>0</v>
      </c>
      <c r="M727" s="19">
        <f t="shared" si="55"/>
        <v>106.1</v>
      </c>
      <c r="N727" s="19">
        <f t="shared" si="56"/>
        <v>4.3306122448979592</v>
      </c>
    </row>
    <row r="728" spans="1:14" ht="15" customHeight="1">
      <c r="A728" s="15">
        <v>722</v>
      </c>
      <c r="B728" s="33">
        <v>2</v>
      </c>
      <c r="C728" s="80"/>
      <c r="D728" s="28" t="s">
        <v>708</v>
      </c>
      <c r="E728" s="16" t="s">
        <v>709</v>
      </c>
      <c r="F728" s="87">
        <v>8592223060791</v>
      </c>
      <c r="G728" s="17">
        <v>256</v>
      </c>
      <c r="H728" s="76">
        <v>181</v>
      </c>
      <c r="I728" s="18">
        <f t="shared" si="57"/>
        <v>7.3877551020408161</v>
      </c>
      <c r="J728" s="46">
        <f>'Skupinové slevy'!$C$33</f>
        <v>0</v>
      </c>
      <c r="K728" s="46">
        <f t="shared" si="58"/>
        <v>0</v>
      </c>
      <c r="L728" s="46">
        <f t="shared" si="59"/>
        <v>0</v>
      </c>
      <c r="M728" s="19">
        <f t="shared" si="55"/>
        <v>181</v>
      </c>
      <c r="N728" s="19">
        <f t="shared" si="56"/>
        <v>7.3877551020408161</v>
      </c>
    </row>
    <row r="729" spans="1:14" ht="15" customHeight="1">
      <c r="A729" s="15">
        <v>723</v>
      </c>
      <c r="B729" s="33">
        <v>2</v>
      </c>
      <c r="C729" s="80"/>
      <c r="D729" s="28" t="s">
        <v>710</v>
      </c>
      <c r="E729" s="16" t="s">
        <v>711</v>
      </c>
      <c r="F729" s="87">
        <v>8592223060807</v>
      </c>
      <c r="G729" s="17" t="s">
        <v>4868</v>
      </c>
      <c r="H729" s="76">
        <v>248</v>
      </c>
      <c r="I729" s="18">
        <f t="shared" si="57"/>
        <v>10.122448979591837</v>
      </c>
      <c r="J729" s="46">
        <f>'Skupinové slevy'!$C$75</f>
        <v>0</v>
      </c>
      <c r="K729" s="46">
        <f t="shared" si="58"/>
        <v>0</v>
      </c>
      <c r="L729" s="46">
        <f t="shared" si="59"/>
        <v>0</v>
      </c>
      <c r="M729" s="19">
        <f t="shared" si="55"/>
        <v>248</v>
      </c>
      <c r="N729" s="19">
        <f t="shared" si="56"/>
        <v>10.122448979591837</v>
      </c>
    </row>
    <row r="730" spans="1:14" ht="15" customHeight="1">
      <c r="A730" s="15">
        <v>724</v>
      </c>
      <c r="B730" s="33">
        <v>2</v>
      </c>
      <c r="C730" s="80"/>
      <c r="D730" s="28" t="s">
        <v>712</v>
      </c>
      <c r="E730" s="16" t="s">
        <v>713</v>
      </c>
      <c r="F730" s="87">
        <v>8592223064454</v>
      </c>
      <c r="G730" s="17">
        <v>256</v>
      </c>
      <c r="H730" s="76">
        <v>381</v>
      </c>
      <c r="I730" s="18">
        <f t="shared" si="57"/>
        <v>15.551020408163266</v>
      </c>
      <c r="J730" s="46">
        <f>'Skupinové slevy'!$C$33</f>
        <v>0</v>
      </c>
      <c r="K730" s="46">
        <f t="shared" si="58"/>
        <v>0</v>
      </c>
      <c r="L730" s="46">
        <f t="shared" si="59"/>
        <v>0</v>
      </c>
      <c r="M730" s="19">
        <f t="shared" si="55"/>
        <v>381</v>
      </c>
      <c r="N730" s="19">
        <f t="shared" si="56"/>
        <v>15.551020408163266</v>
      </c>
    </row>
    <row r="731" spans="1:14" ht="15" customHeight="1">
      <c r="A731" s="15">
        <v>725</v>
      </c>
      <c r="B731" s="33">
        <v>2</v>
      </c>
      <c r="C731" s="80"/>
      <c r="D731" s="28" t="s">
        <v>714</v>
      </c>
      <c r="E731" s="16" t="s">
        <v>49</v>
      </c>
      <c r="F731" s="87">
        <v>8592223060692</v>
      </c>
      <c r="G731" s="17">
        <v>256</v>
      </c>
      <c r="H731" s="76">
        <v>30.2</v>
      </c>
      <c r="I731" s="18">
        <f t="shared" si="57"/>
        <v>1.2326530612244897</v>
      </c>
      <c r="J731" s="46">
        <f>'Skupinové slevy'!$C$33</f>
        <v>0</v>
      </c>
      <c r="K731" s="46">
        <f t="shared" si="58"/>
        <v>0</v>
      </c>
      <c r="L731" s="46">
        <f t="shared" si="59"/>
        <v>0</v>
      </c>
      <c r="M731" s="19">
        <f t="shared" si="55"/>
        <v>30.2</v>
      </c>
      <c r="N731" s="19">
        <f t="shared" si="56"/>
        <v>1.2326530612244897</v>
      </c>
    </row>
    <row r="732" spans="1:14" ht="15" customHeight="1">
      <c r="A732" s="15">
        <v>726</v>
      </c>
      <c r="B732" s="33">
        <v>2</v>
      </c>
      <c r="C732" s="80"/>
      <c r="D732" s="28" t="s">
        <v>715</v>
      </c>
      <c r="E732" s="16" t="s">
        <v>5859</v>
      </c>
      <c r="F732" s="87">
        <v>8592223060708</v>
      </c>
      <c r="G732" s="17">
        <v>256</v>
      </c>
      <c r="H732" s="76">
        <v>34.200000000000003</v>
      </c>
      <c r="I732" s="18">
        <f t="shared" si="57"/>
        <v>1.3959183673469389</v>
      </c>
      <c r="J732" s="46">
        <f>'Skupinové slevy'!$C$33</f>
        <v>0</v>
      </c>
      <c r="K732" s="46">
        <f t="shared" si="58"/>
        <v>0</v>
      </c>
      <c r="L732" s="46">
        <f t="shared" si="59"/>
        <v>0</v>
      </c>
      <c r="M732" s="19">
        <f t="shared" ref="M732:M795" si="60">H732*(1-$J732)*(1-$K732)*(1-$L732)</f>
        <v>34.200000000000003</v>
      </c>
      <c r="N732" s="19">
        <f t="shared" ref="N732:N795" si="61">I732*(1-$J732)*(1-$K732)*(1-$L732)</f>
        <v>1.3959183673469389</v>
      </c>
    </row>
    <row r="733" spans="1:14" ht="15" customHeight="1">
      <c r="A733" s="15">
        <v>727</v>
      </c>
      <c r="B733" s="33">
        <v>2</v>
      </c>
      <c r="C733" s="80"/>
      <c r="D733" s="28" t="s">
        <v>716</v>
      </c>
      <c r="E733" s="16" t="s">
        <v>52</v>
      </c>
      <c r="F733" s="87">
        <v>8592223060715</v>
      </c>
      <c r="G733" s="17">
        <v>256</v>
      </c>
      <c r="H733" s="76">
        <v>58.3</v>
      </c>
      <c r="I733" s="18">
        <f t="shared" si="57"/>
        <v>2.3795918367346935</v>
      </c>
      <c r="J733" s="46">
        <f>'Skupinové slevy'!$C$33</f>
        <v>0</v>
      </c>
      <c r="K733" s="46">
        <f t="shared" si="58"/>
        <v>0</v>
      </c>
      <c r="L733" s="46">
        <f t="shared" si="59"/>
        <v>0</v>
      </c>
      <c r="M733" s="19">
        <f t="shared" si="60"/>
        <v>58.3</v>
      </c>
      <c r="N733" s="19">
        <f t="shared" si="61"/>
        <v>2.3795918367346935</v>
      </c>
    </row>
    <row r="734" spans="1:14" ht="15" customHeight="1">
      <c r="A734" s="15">
        <v>728</v>
      </c>
      <c r="B734" s="33">
        <v>2</v>
      </c>
      <c r="C734" s="80"/>
      <c r="D734" s="28" t="s">
        <v>717</v>
      </c>
      <c r="E734" s="16" t="s">
        <v>718</v>
      </c>
      <c r="F734" s="87">
        <v>8592223060722</v>
      </c>
      <c r="G734" s="17">
        <v>256</v>
      </c>
      <c r="H734" s="76">
        <v>96</v>
      </c>
      <c r="I734" s="18">
        <f t="shared" si="57"/>
        <v>3.9183673469387754</v>
      </c>
      <c r="J734" s="46">
        <f>'Skupinové slevy'!$C$33</f>
        <v>0</v>
      </c>
      <c r="K734" s="46">
        <f t="shared" si="58"/>
        <v>0</v>
      </c>
      <c r="L734" s="46">
        <f t="shared" si="59"/>
        <v>0</v>
      </c>
      <c r="M734" s="19">
        <f t="shared" si="60"/>
        <v>96</v>
      </c>
      <c r="N734" s="19">
        <f t="shared" si="61"/>
        <v>3.9183673469387754</v>
      </c>
    </row>
    <row r="735" spans="1:14" ht="15" customHeight="1">
      <c r="A735" s="15">
        <v>729</v>
      </c>
      <c r="B735" s="33">
        <v>2</v>
      </c>
      <c r="C735" s="80"/>
      <c r="D735" s="28" t="s">
        <v>719</v>
      </c>
      <c r="E735" s="16" t="s">
        <v>3176</v>
      </c>
      <c r="F735" s="87">
        <v>8592223060739</v>
      </c>
      <c r="G735" s="17">
        <v>256</v>
      </c>
      <c r="H735" s="76">
        <v>133</v>
      </c>
      <c r="I735" s="18">
        <f t="shared" si="57"/>
        <v>5.4285714285714288</v>
      </c>
      <c r="J735" s="46">
        <f>'Skupinové slevy'!$C$33</f>
        <v>0</v>
      </c>
      <c r="K735" s="46">
        <f t="shared" si="58"/>
        <v>0</v>
      </c>
      <c r="L735" s="46">
        <f t="shared" si="59"/>
        <v>0</v>
      </c>
      <c r="M735" s="19">
        <f t="shared" si="60"/>
        <v>133</v>
      </c>
      <c r="N735" s="19">
        <f t="shared" si="61"/>
        <v>5.4285714285714288</v>
      </c>
    </row>
    <row r="736" spans="1:14" ht="15" customHeight="1">
      <c r="A736" s="15">
        <v>730</v>
      </c>
      <c r="B736" s="33">
        <v>2</v>
      </c>
      <c r="C736" s="80"/>
      <c r="D736" s="28" t="s">
        <v>1185</v>
      </c>
      <c r="E736" s="16" t="s">
        <v>1186</v>
      </c>
      <c r="F736" s="87">
        <v>8592223060746</v>
      </c>
      <c r="G736" s="17" t="s">
        <v>4868</v>
      </c>
      <c r="H736" s="76">
        <v>188</v>
      </c>
      <c r="I736" s="18">
        <f t="shared" si="57"/>
        <v>7.6734693877551017</v>
      </c>
      <c r="J736" s="46">
        <f>'Skupinové slevy'!$C$75</f>
        <v>0</v>
      </c>
      <c r="K736" s="46">
        <f t="shared" si="58"/>
        <v>0</v>
      </c>
      <c r="L736" s="46">
        <f t="shared" si="59"/>
        <v>0</v>
      </c>
      <c r="M736" s="19">
        <f t="shared" si="60"/>
        <v>188</v>
      </c>
      <c r="N736" s="19">
        <f t="shared" si="61"/>
        <v>7.6734693877551017</v>
      </c>
    </row>
    <row r="737" spans="1:14" ht="15" customHeight="1">
      <c r="A737" s="15">
        <v>731</v>
      </c>
      <c r="B737" s="33">
        <v>2</v>
      </c>
      <c r="C737" s="80"/>
      <c r="D737" s="28" t="s">
        <v>1187</v>
      </c>
      <c r="E737" s="16" t="s">
        <v>1188</v>
      </c>
      <c r="F737" s="87">
        <v>8592223064461</v>
      </c>
      <c r="G737" s="17">
        <v>256</v>
      </c>
      <c r="H737" s="76">
        <v>327</v>
      </c>
      <c r="I737" s="18">
        <f t="shared" si="57"/>
        <v>13.346938775510203</v>
      </c>
      <c r="J737" s="46">
        <f>'Skupinové slevy'!$C$33</f>
        <v>0</v>
      </c>
      <c r="K737" s="46">
        <f t="shared" si="58"/>
        <v>0</v>
      </c>
      <c r="L737" s="46">
        <f t="shared" si="59"/>
        <v>0</v>
      </c>
      <c r="M737" s="19">
        <f t="shared" si="60"/>
        <v>327</v>
      </c>
      <c r="N737" s="19">
        <f t="shared" si="61"/>
        <v>13.346938775510203</v>
      </c>
    </row>
    <row r="738" spans="1:14" ht="15" customHeight="1">
      <c r="A738" s="15">
        <v>732</v>
      </c>
      <c r="B738" s="33">
        <v>2</v>
      </c>
      <c r="C738" s="80"/>
      <c r="D738" s="28" t="s">
        <v>1831</v>
      </c>
      <c r="E738" s="16" t="s">
        <v>4416</v>
      </c>
      <c r="F738" s="87">
        <v>8592223088368</v>
      </c>
      <c r="G738" s="17" t="s">
        <v>4868</v>
      </c>
      <c r="H738" s="76">
        <v>29</v>
      </c>
      <c r="I738" s="18">
        <f t="shared" si="57"/>
        <v>1.1836734693877551</v>
      </c>
      <c r="J738" s="46">
        <f>'Skupinové slevy'!$C$75</f>
        <v>0</v>
      </c>
      <c r="K738" s="46">
        <f t="shared" si="58"/>
        <v>0</v>
      </c>
      <c r="L738" s="46">
        <f t="shared" si="59"/>
        <v>0</v>
      </c>
      <c r="M738" s="19">
        <f t="shared" si="60"/>
        <v>29</v>
      </c>
      <c r="N738" s="19">
        <f t="shared" si="61"/>
        <v>1.1836734693877551</v>
      </c>
    </row>
    <row r="739" spans="1:14" ht="15" customHeight="1">
      <c r="A739" s="15">
        <v>733</v>
      </c>
      <c r="B739" s="33">
        <v>2</v>
      </c>
      <c r="C739" s="80"/>
      <c r="D739" s="28" t="s">
        <v>1832</v>
      </c>
      <c r="E739" s="16" t="s">
        <v>6091</v>
      </c>
      <c r="F739" s="87">
        <v>8592223088375</v>
      </c>
      <c r="G739" s="17" t="s">
        <v>4868</v>
      </c>
      <c r="H739" s="76">
        <v>35.5</v>
      </c>
      <c r="I739" s="18">
        <f t="shared" si="57"/>
        <v>1.4489795918367347</v>
      </c>
      <c r="J739" s="46">
        <f>'Skupinové slevy'!$C$75</f>
        <v>0</v>
      </c>
      <c r="K739" s="46">
        <f t="shared" si="58"/>
        <v>0</v>
      </c>
      <c r="L739" s="46">
        <f t="shared" si="59"/>
        <v>0</v>
      </c>
      <c r="M739" s="19">
        <f t="shared" si="60"/>
        <v>35.5</v>
      </c>
      <c r="N739" s="19">
        <f t="shared" si="61"/>
        <v>1.4489795918367347</v>
      </c>
    </row>
    <row r="740" spans="1:14" ht="15" customHeight="1">
      <c r="A740" s="15">
        <v>734</v>
      </c>
      <c r="B740" s="33">
        <v>2</v>
      </c>
      <c r="C740" s="80"/>
      <c r="D740" s="28" t="s">
        <v>1833</v>
      </c>
      <c r="E740" s="16" t="s">
        <v>6093</v>
      </c>
      <c r="F740" s="87">
        <v>8592223088382</v>
      </c>
      <c r="G740" s="17" t="s">
        <v>4868</v>
      </c>
      <c r="H740" s="76">
        <v>38.299999999999997</v>
      </c>
      <c r="I740" s="18">
        <f t="shared" si="57"/>
        <v>1.5632653061224488</v>
      </c>
      <c r="J740" s="46">
        <f>'Skupinové slevy'!$C$75</f>
        <v>0</v>
      </c>
      <c r="K740" s="46">
        <f t="shared" si="58"/>
        <v>0</v>
      </c>
      <c r="L740" s="46">
        <f t="shared" si="59"/>
        <v>0</v>
      </c>
      <c r="M740" s="19">
        <f t="shared" si="60"/>
        <v>38.299999999999997</v>
      </c>
      <c r="N740" s="19">
        <f t="shared" si="61"/>
        <v>1.5632653061224488</v>
      </c>
    </row>
    <row r="741" spans="1:14" ht="15" customHeight="1">
      <c r="A741" s="15">
        <v>735</v>
      </c>
      <c r="B741" s="33">
        <v>2</v>
      </c>
      <c r="C741" s="80"/>
      <c r="D741" s="28" t="s">
        <v>3091</v>
      </c>
      <c r="E741" s="16" t="s">
        <v>6095</v>
      </c>
      <c r="F741" s="87">
        <v>8592223088399</v>
      </c>
      <c r="G741" s="17" t="s">
        <v>4868</v>
      </c>
      <c r="H741" s="76">
        <v>56.4</v>
      </c>
      <c r="I741" s="18">
        <f t="shared" si="57"/>
        <v>2.3020408163265307</v>
      </c>
      <c r="J741" s="46">
        <f>'Skupinové slevy'!$C$75</f>
        <v>0</v>
      </c>
      <c r="K741" s="46">
        <f t="shared" si="58"/>
        <v>0</v>
      </c>
      <c r="L741" s="46">
        <f t="shared" si="59"/>
        <v>0</v>
      </c>
      <c r="M741" s="19">
        <f t="shared" si="60"/>
        <v>56.4</v>
      </c>
      <c r="N741" s="19">
        <f t="shared" si="61"/>
        <v>2.3020408163265307</v>
      </c>
    </row>
    <row r="742" spans="1:14" ht="15" customHeight="1">
      <c r="A742" s="15">
        <v>736</v>
      </c>
      <c r="B742" s="33">
        <v>2</v>
      </c>
      <c r="C742" s="80"/>
      <c r="D742" s="28" t="s">
        <v>1830</v>
      </c>
      <c r="E742" s="16" t="s">
        <v>6101</v>
      </c>
      <c r="F742" s="87">
        <v>8592223088405</v>
      </c>
      <c r="G742" s="17" t="s">
        <v>4868</v>
      </c>
      <c r="H742" s="76">
        <v>96.3</v>
      </c>
      <c r="I742" s="18">
        <f t="shared" si="57"/>
        <v>3.9306122448979592</v>
      </c>
      <c r="J742" s="46">
        <f>'Skupinové slevy'!$C$75</f>
        <v>0</v>
      </c>
      <c r="K742" s="46">
        <f t="shared" si="58"/>
        <v>0</v>
      </c>
      <c r="L742" s="46">
        <f t="shared" si="59"/>
        <v>0</v>
      </c>
      <c r="M742" s="19">
        <f t="shared" si="60"/>
        <v>96.3</v>
      </c>
      <c r="N742" s="19">
        <f t="shared" si="61"/>
        <v>3.9306122448979592</v>
      </c>
    </row>
    <row r="743" spans="1:14" ht="15" customHeight="1">
      <c r="A743" s="15">
        <v>737</v>
      </c>
      <c r="B743" s="33">
        <v>2</v>
      </c>
      <c r="C743" s="80"/>
      <c r="D743" s="28" t="s">
        <v>4450</v>
      </c>
      <c r="E743" s="16" t="s">
        <v>4451</v>
      </c>
      <c r="F743" s="87">
        <v>8056736177259</v>
      </c>
      <c r="G743" s="17">
        <v>256</v>
      </c>
      <c r="H743" s="76">
        <v>230</v>
      </c>
      <c r="I743" s="18">
        <f t="shared" si="57"/>
        <v>9.387755102040817</v>
      </c>
      <c r="J743" s="46">
        <f>'Skupinové slevy'!$C$33</f>
        <v>0</v>
      </c>
      <c r="K743" s="46">
        <f t="shared" si="58"/>
        <v>0</v>
      </c>
      <c r="L743" s="46">
        <f t="shared" si="59"/>
        <v>0</v>
      </c>
      <c r="M743" s="19">
        <f t="shared" si="60"/>
        <v>230</v>
      </c>
      <c r="N743" s="19">
        <f t="shared" si="61"/>
        <v>9.387755102040817</v>
      </c>
    </row>
    <row r="744" spans="1:14" ht="15" customHeight="1">
      <c r="A744" s="15">
        <v>738</v>
      </c>
      <c r="B744" s="33">
        <v>2</v>
      </c>
      <c r="C744" s="80"/>
      <c r="D744" s="28" t="s">
        <v>5253</v>
      </c>
      <c r="E744" s="16" t="s">
        <v>5254</v>
      </c>
      <c r="F744" s="87">
        <v>8592223424029</v>
      </c>
      <c r="G744" s="17">
        <v>256</v>
      </c>
      <c r="H744" s="76">
        <v>345</v>
      </c>
      <c r="I744" s="18">
        <f t="shared" si="57"/>
        <v>14.081632653061224</v>
      </c>
      <c r="J744" s="46">
        <f>'Skupinové slevy'!$C$33</f>
        <v>0</v>
      </c>
      <c r="K744" s="46">
        <f t="shared" si="58"/>
        <v>0</v>
      </c>
      <c r="L744" s="46">
        <f t="shared" si="59"/>
        <v>0</v>
      </c>
      <c r="M744" s="19">
        <f t="shared" si="60"/>
        <v>345</v>
      </c>
      <c r="N744" s="19">
        <f t="shared" si="61"/>
        <v>14.081632653061224</v>
      </c>
    </row>
    <row r="745" spans="1:14" ht="15" customHeight="1">
      <c r="A745" s="15">
        <v>739</v>
      </c>
      <c r="B745" s="33">
        <v>2</v>
      </c>
      <c r="C745" s="80"/>
      <c r="D745" s="28" t="s">
        <v>5255</v>
      </c>
      <c r="E745" s="16" t="s">
        <v>4447</v>
      </c>
      <c r="F745" s="87">
        <v>8592223424036</v>
      </c>
      <c r="G745" s="17">
        <v>256</v>
      </c>
      <c r="H745" s="76">
        <v>428</v>
      </c>
      <c r="I745" s="18">
        <f t="shared" si="57"/>
        <v>17.469387755102041</v>
      </c>
      <c r="J745" s="46">
        <f>'Skupinové slevy'!$C$33</f>
        <v>0</v>
      </c>
      <c r="K745" s="46">
        <f t="shared" si="58"/>
        <v>0</v>
      </c>
      <c r="L745" s="46">
        <f t="shared" si="59"/>
        <v>0</v>
      </c>
      <c r="M745" s="19">
        <f t="shared" si="60"/>
        <v>428</v>
      </c>
      <c r="N745" s="19">
        <f t="shared" si="61"/>
        <v>17.469387755102041</v>
      </c>
    </row>
    <row r="746" spans="1:14" ht="15" customHeight="1">
      <c r="A746" s="15">
        <v>740</v>
      </c>
      <c r="B746" s="33">
        <v>2</v>
      </c>
      <c r="C746" s="80"/>
      <c r="D746" s="28" t="s">
        <v>1834</v>
      </c>
      <c r="E746" s="16" t="s">
        <v>3090</v>
      </c>
      <c r="F746" s="87">
        <v>8592223424043</v>
      </c>
      <c r="G746" s="17">
        <v>256</v>
      </c>
      <c r="H746" s="76">
        <v>505</v>
      </c>
      <c r="I746" s="18">
        <f t="shared" si="57"/>
        <v>20.612244897959183</v>
      </c>
      <c r="J746" s="46">
        <f>'Skupinové slevy'!$C$33</f>
        <v>0</v>
      </c>
      <c r="K746" s="46">
        <f t="shared" si="58"/>
        <v>0</v>
      </c>
      <c r="L746" s="46">
        <f t="shared" si="59"/>
        <v>0</v>
      </c>
      <c r="M746" s="19">
        <f t="shared" si="60"/>
        <v>505</v>
      </c>
      <c r="N746" s="19">
        <f t="shared" si="61"/>
        <v>20.612244897959183</v>
      </c>
    </row>
    <row r="747" spans="1:14" ht="15" customHeight="1">
      <c r="A747" s="15">
        <v>741</v>
      </c>
      <c r="B747" s="33">
        <v>2</v>
      </c>
      <c r="C747" s="80"/>
      <c r="D747" s="28" t="s">
        <v>3975</v>
      </c>
      <c r="E747" s="16" t="s">
        <v>5887</v>
      </c>
      <c r="F747" s="87">
        <v>8592223088313</v>
      </c>
      <c r="G747" s="17" t="s">
        <v>4868</v>
      </c>
      <c r="H747" s="76">
        <v>33.1</v>
      </c>
      <c r="I747" s="18">
        <f t="shared" si="57"/>
        <v>1.3510204081632653</v>
      </c>
      <c r="J747" s="46">
        <f>'Skupinové slevy'!$C$75</f>
        <v>0</v>
      </c>
      <c r="K747" s="46">
        <f t="shared" si="58"/>
        <v>0</v>
      </c>
      <c r="L747" s="46">
        <f t="shared" si="59"/>
        <v>0</v>
      </c>
      <c r="M747" s="19">
        <f t="shared" si="60"/>
        <v>33.1</v>
      </c>
      <c r="N747" s="19">
        <f t="shared" si="61"/>
        <v>1.3510204081632653</v>
      </c>
    </row>
    <row r="748" spans="1:14" ht="15" customHeight="1">
      <c r="A748" s="15">
        <v>742</v>
      </c>
      <c r="B748" s="33">
        <v>2</v>
      </c>
      <c r="C748" s="80"/>
      <c r="D748" s="28" t="s">
        <v>3976</v>
      </c>
      <c r="E748" s="16" t="s">
        <v>4048</v>
      </c>
      <c r="F748" s="87">
        <v>8592223088320</v>
      </c>
      <c r="G748" s="17" t="s">
        <v>4868</v>
      </c>
      <c r="H748" s="76">
        <v>38.9</v>
      </c>
      <c r="I748" s="18">
        <f t="shared" si="57"/>
        <v>1.5877551020408163</v>
      </c>
      <c r="J748" s="46">
        <f>'Skupinové slevy'!$C$75</f>
        <v>0</v>
      </c>
      <c r="K748" s="46">
        <f t="shared" si="58"/>
        <v>0</v>
      </c>
      <c r="L748" s="46">
        <f t="shared" si="59"/>
        <v>0</v>
      </c>
      <c r="M748" s="19">
        <f t="shared" si="60"/>
        <v>38.9</v>
      </c>
      <c r="N748" s="19">
        <f t="shared" si="61"/>
        <v>1.5877551020408163</v>
      </c>
    </row>
    <row r="749" spans="1:14" ht="15" customHeight="1">
      <c r="A749" s="15">
        <v>743</v>
      </c>
      <c r="B749" s="33">
        <v>2</v>
      </c>
      <c r="C749" s="80"/>
      <c r="D749" s="28" t="s">
        <v>3977</v>
      </c>
      <c r="E749" s="16" t="s">
        <v>4701</v>
      </c>
      <c r="F749" s="87">
        <v>8592223088337</v>
      </c>
      <c r="G749" s="17" t="s">
        <v>4868</v>
      </c>
      <c r="H749" s="76">
        <v>44.6</v>
      </c>
      <c r="I749" s="18">
        <f t="shared" si="57"/>
        <v>1.8204081632653062</v>
      </c>
      <c r="J749" s="46">
        <f>'Skupinové slevy'!$C$75</f>
        <v>0</v>
      </c>
      <c r="K749" s="46">
        <f t="shared" si="58"/>
        <v>0</v>
      </c>
      <c r="L749" s="46">
        <f t="shared" si="59"/>
        <v>0</v>
      </c>
      <c r="M749" s="19">
        <f t="shared" si="60"/>
        <v>44.6</v>
      </c>
      <c r="N749" s="19">
        <f t="shared" si="61"/>
        <v>1.8204081632653062</v>
      </c>
    </row>
    <row r="750" spans="1:14" ht="15" customHeight="1">
      <c r="A750" s="15">
        <v>744</v>
      </c>
      <c r="B750" s="33">
        <v>2</v>
      </c>
      <c r="C750" s="80"/>
      <c r="D750" s="28" t="s">
        <v>3978</v>
      </c>
      <c r="E750" s="16" t="s">
        <v>4445</v>
      </c>
      <c r="F750" s="87">
        <v>8592223088344</v>
      </c>
      <c r="G750" s="17" t="s">
        <v>4868</v>
      </c>
      <c r="H750" s="76">
        <v>62.8</v>
      </c>
      <c r="I750" s="18">
        <f t="shared" si="57"/>
        <v>2.5632653061224491</v>
      </c>
      <c r="J750" s="46">
        <f>'Skupinové slevy'!$C$75</f>
        <v>0</v>
      </c>
      <c r="K750" s="46">
        <f t="shared" si="58"/>
        <v>0</v>
      </c>
      <c r="L750" s="46">
        <f t="shared" si="59"/>
        <v>0</v>
      </c>
      <c r="M750" s="19">
        <f t="shared" si="60"/>
        <v>62.8</v>
      </c>
      <c r="N750" s="19">
        <f t="shared" si="61"/>
        <v>2.5632653061224491</v>
      </c>
    </row>
    <row r="751" spans="1:14" ht="15" customHeight="1">
      <c r="A751" s="15">
        <v>745</v>
      </c>
      <c r="B751" s="33">
        <v>2</v>
      </c>
      <c r="C751" s="80"/>
      <c r="D751" s="28" t="s">
        <v>4448</v>
      </c>
      <c r="E751" s="16" t="s">
        <v>4431</v>
      </c>
      <c r="F751" s="87">
        <v>8592223088351</v>
      </c>
      <c r="G751" s="17" t="s">
        <v>4868</v>
      </c>
      <c r="H751" s="76">
        <v>89.5</v>
      </c>
      <c r="I751" s="18">
        <f t="shared" si="57"/>
        <v>3.6530612244897958</v>
      </c>
      <c r="J751" s="46">
        <f>'Skupinové slevy'!$C$75</f>
        <v>0</v>
      </c>
      <c r="K751" s="46">
        <f t="shared" si="58"/>
        <v>0</v>
      </c>
      <c r="L751" s="46">
        <f t="shared" si="59"/>
        <v>0</v>
      </c>
      <c r="M751" s="19">
        <f t="shared" si="60"/>
        <v>89.5</v>
      </c>
      <c r="N751" s="19">
        <f t="shared" si="61"/>
        <v>3.6530612244897958</v>
      </c>
    </row>
    <row r="752" spans="1:14" ht="15" customHeight="1">
      <c r="A752" s="15">
        <v>746</v>
      </c>
      <c r="B752" s="33">
        <v>2</v>
      </c>
      <c r="C752" s="80"/>
      <c r="D752" s="28" t="s">
        <v>956</v>
      </c>
      <c r="E752" s="16" t="s">
        <v>957</v>
      </c>
      <c r="F752" s="87">
        <v>8592223424067</v>
      </c>
      <c r="G752" s="17">
        <v>256</v>
      </c>
      <c r="H752" s="76">
        <v>259</v>
      </c>
      <c r="I752" s="18">
        <f t="shared" si="57"/>
        <v>10.571428571428571</v>
      </c>
      <c r="J752" s="46">
        <f>'Skupinové slevy'!$C$33</f>
        <v>0</v>
      </c>
      <c r="K752" s="46">
        <f t="shared" si="58"/>
        <v>0</v>
      </c>
      <c r="L752" s="46">
        <f t="shared" si="59"/>
        <v>0</v>
      </c>
      <c r="M752" s="19">
        <f t="shared" si="60"/>
        <v>259</v>
      </c>
      <c r="N752" s="19">
        <f t="shared" si="61"/>
        <v>10.571428571428571</v>
      </c>
    </row>
    <row r="753" spans="1:14" ht="15" customHeight="1">
      <c r="A753" s="15">
        <v>747</v>
      </c>
      <c r="B753" s="33">
        <v>2</v>
      </c>
      <c r="C753" s="80"/>
      <c r="D753" s="28" t="s">
        <v>5327</v>
      </c>
      <c r="E753" s="16" t="s">
        <v>5328</v>
      </c>
      <c r="F753" s="87">
        <v>8592223424005</v>
      </c>
      <c r="G753" s="17">
        <v>256</v>
      </c>
      <c r="H753" s="76">
        <v>279</v>
      </c>
      <c r="I753" s="18">
        <f t="shared" si="57"/>
        <v>11.387755102040817</v>
      </c>
      <c r="J753" s="46">
        <f>'Skupinové slevy'!$C$33</f>
        <v>0</v>
      </c>
      <c r="K753" s="46">
        <f t="shared" si="58"/>
        <v>0</v>
      </c>
      <c r="L753" s="46">
        <f t="shared" si="59"/>
        <v>0</v>
      </c>
      <c r="M753" s="19">
        <f t="shared" si="60"/>
        <v>279</v>
      </c>
      <c r="N753" s="19">
        <f t="shared" si="61"/>
        <v>11.387755102040817</v>
      </c>
    </row>
    <row r="754" spans="1:14" ht="15" customHeight="1">
      <c r="A754" s="15">
        <v>748</v>
      </c>
      <c r="B754" s="33">
        <v>2</v>
      </c>
      <c r="C754" s="80"/>
      <c r="D754" s="28" t="s">
        <v>5329</v>
      </c>
      <c r="E754" s="16" t="s">
        <v>5330</v>
      </c>
      <c r="F754" s="87">
        <v>8592223424050</v>
      </c>
      <c r="G754" s="17">
        <v>256</v>
      </c>
      <c r="H754" s="76">
        <v>330</v>
      </c>
      <c r="I754" s="18">
        <f t="shared" si="57"/>
        <v>13.469387755102041</v>
      </c>
      <c r="J754" s="46">
        <f>'Skupinové slevy'!$C$33</f>
        <v>0</v>
      </c>
      <c r="K754" s="46">
        <f t="shared" si="58"/>
        <v>0</v>
      </c>
      <c r="L754" s="46">
        <f t="shared" si="59"/>
        <v>0</v>
      </c>
      <c r="M754" s="19">
        <f t="shared" si="60"/>
        <v>330</v>
      </c>
      <c r="N754" s="19">
        <f t="shared" si="61"/>
        <v>13.469387755102041</v>
      </c>
    </row>
    <row r="755" spans="1:14" ht="15" customHeight="1">
      <c r="A755" s="15">
        <v>749</v>
      </c>
      <c r="B755" s="33">
        <v>2</v>
      </c>
      <c r="C755" s="80"/>
      <c r="D755" s="28" t="s">
        <v>6306</v>
      </c>
      <c r="E755" s="16" t="s">
        <v>6307</v>
      </c>
      <c r="F755" s="87">
        <v>8592223423992</v>
      </c>
      <c r="G755" s="17">
        <v>256</v>
      </c>
      <c r="H755" s="76">
        <v>691</v>
      </c>
      <c r="I755" s="18">
        <f t="shared" si="57"/>
        <v>28.204081632653061</v>
      </c>
      <c r="J755" s="46">
        <f>'Skupinové slevy'!$C$33</f>
        <v>0</v>
      </c>
      <c r="K755" s="46">
        <f t="shared" si="58"/>
        <v>0</v>
      </c>
      <c r="L755" s="46">
        <f t="shared" si="59"/>
        <v>0</v>
      </c>
      <c r="M755" s="19">
        <f t="shared" si="60"/>
        <v>691</v>
      </c>
      <c r="N755" s="19">
        <f t="shared" si="61"/>
        <v>28.204081632653061</v>
      </c>
    </row>
    <row r="756" spans="1:14" ht="15" customHeight="1">
      <c r="A756" s="15">
        <v>750</v>
      </c>
      <c r="B756" s="33">
        <v>2</v>
      </c>
      <c r="C756" s="80"/>
      <c r="D756" s="28" t="s">
        <v>1797</v>
      </c>
      <c r="E756" s="16" t="s">
        <v>5612</v>
      </c>
      <c r="F756" s="87">
        <v>8592223003491</v>
      </c>
      <c r="G756" s="17">
        <v>256</v>
      </c>
      <c r="H756" s="76">
        <v>26.6</v>
      </c>
      <c r="I756" s="18">
        <f t="shared" si="57"/>
        <v>1.0857142857142859</v>
      </c>
      <c r="J756" s="46">
        <f>'Skupinové slevy'!$C$33</f>
        <v>0</v>
      </c>
      <c r="K756" s="46">
        <f t="shared" si="58"/>
        <v>0</v>
      </c>
      <c r="L756" s="46">
        <f t="shared" si="59"/>
        <v>0</v>
      </c>
      <c r="M756" s="19">
        <f t="shared" si="60"/>
        <v>26.6</v>
      </c>
      <c r="N756" s="19">
        <f t="shared" si="61"/>
        <v>1.0857142857142859</v>
      </c>
    </row>
    <row r="757" spans="1:14" ht="15" customHeight="1">
      <c r="A757" s="15">
        <v>751</v>
      </c>
      <c r="B757" s="33">
        <v>2</v>
      </c>
      <c r="C757" s="80"/>
      <c r="D757" s="28" t="s">
        <v>5613</v>
      </c>
      <c r="E757" s="16" t="s">
        <v>1798</v>
      </c>
      <c r="F757" s="87">
        <v>8592223012684</v>
      </c>
      <c r="G757" s="17">
        <v>256</v>
      </c>
      <c r="H757" s="76">
        <v>43</v>
      </c>
      <c r="I757" s="18">
        <f t="shared" si="57"/>
        <v>1.7551020408163265</v>
      </c>
      <c r="J757" s="46">
        <f>'Skupinové slevy'!$C$33</f>
        <v>0</v>
      </c>
      <c r="K757" s="46">
        <f t="shared" si="58"/>
        <v>0</v>
      </c>
      <c r="L757" s="46">
        <f t="shared" si="59"/>
        <v>0</v>
      </c>
      <c r="M757" s="19">
        <f t="shared" si="60"/>
        <v>43</v>
      </c>
      <c r="N757" s="19">
        <f t="shared" si="61"/>
        <v>1.7551020408163265</v>
      </c>
    </row>
    <row r="758" spans="1:14" ht="15" customHeight="1">
      <c r="A758" s="15">
        <v>752</v>
      </c>
      <c r="B758" s="33">
        <v>2</v>
      </c>
      <c r="C758" s="80"/>
      <c r="D758" s="28" t="s">
        <v>1517</v>
      </c>
      <c r="E758" s="16" t="s">
        <v>1518</v>
      </c>
      <c r="F758" s="87">
        <v>8592223012691</v>
      </c>
      <c r="G758" s="17">
        <v>256</v>
      </c>
      <c r="H758" s="76">
        <v>65.099999999999994</v>
      </c>
      <c r="I758" s="18">
        <f t="shared" si="57"/>
        <v>2.657142857142857</v>
      </c>
      <c r="J758" s="46">
        <f>'Skupinové slevy'!$C$33</f>
        <v>0</v>
      </c>
      <c r="K758" s="46">
        <f t="shared" si="58"/>
        <v>0</v>
      </c>
      <c r="L758" s="46">
        <f t="shared" si="59"/>
        <v>0</v>
      </c>
      <c r="M758" s="19">
        <f t="shared" si="60"/>
        <v>65.099999999999994</v>
      </c>
      <c r="N758" s="19">
        <f t="shared" si="61"/>
        <v>2.657142857142857</v>
      </c>
    </row>
    <row r="759" spans="1:14" ht="15" customHeight="1">
      <c r="A759" s="15">
        <v>753</v>
      </c>
      <c r="B759" s="33">
        <v>2</v>
      </c>
      <c r="C759" s="80"/>
      <c r="D759" s="28" t="s">
        <v>2003</v>
      </c>
      <c r="E759" s="16" t="s">
        <v>4816</v>
      </c>
      <c r="F759" s="87">
        <v>8592223049390</v>
      </c>
      <c r="G759" s="17" t="s">
        <v>4868</v>
      </c>
      <c r="H759" s="76">
        <v>22</v>
      </c>
      <c r="I759" s="18">
        <f t="shared" si="57"/>
        <v>0.89795918367346939</v>
      </c>
      <c r="J759" s="46">
        <f>'Skupinové slevy'!$C$75</f>
        <v>0</v>
      </c>
      <c r="K759" s="46">
        <f t="shared" si="58"/>
        <v>0</v>
      </c>
      <c r="L759" s="46">
        <f t="shared" si="59"/>
        <v>0</v>
      </c>
      <c r="M759" s="19">
        <f t="shared" si="60"/>
        <v>22</v>
      </c>
      <c r="N759" s="19">
        <f t="shared" si="61"/>
        <v>0.89795918367346939</v>
      </c>
    </row>
    <row r="760" spans="1:14" ht="15" customHeight="1">
      <c r="A760" s="15">
        <v>754</v>
      </c>
      <c r="B760" s="33">
        <v>2</v>
      </c>
      <c r="C760" s="80"/>
      <c r="D760" s="28" t="s">
        <v>6330</v>
      </c>
      <c r="E760" s="16" t="s">
        <v>1991</v>
      </c>
      <c r="F760" s="87">
        <v>8592223049406</v>
      </c>
      <c r="G760" s="17" t="s">
        <v>4868</v>
      </c>
      <c r="H760" s="76">
        <v>35.700000000000003</v>
      </c>
      <c r="I760" s="18">
        <f t="shared" si="57"/>
        <v>1.4571428571428573</v>
      </c>
      <c r="J760" s="46">
        <f>'Skupinové slevy'!$C$75</f>
        <v>0</v>
      </c>
      <c r="K760" s="46">
        <f t="shared" si="58"/>
        <v>0</v>
      </c>
      <c r="L760" s="46">
        <f t="shared" si="59"/>
        <v>0</v>
      </c>
      <c r="M760" s="19">
        <f t="shared" si="60"/>
        <v>35.700000000000003</v>
      </c>
      <c r="N760" s="19">
        <f t="shared" si="61"/>
        <v>1.4571428571428573</v>
      </c>
    </row>
    <row r="761" spans="1:14" ht="15" customHeight="1">
      <c r="A761" s="15">
        <v>755</v>
      </c>
      <c r="B761" s="33">
        <v>2</v>
      </c>
      <c r="C761" s="80"/>
      <c r="D761" s="28" t="s">
        <v>1992</v>
      </c>
      <c r="E761" s="16" t="s">
        <v>1993</v>
      </c>
      <c r="F761" s="87">
        <v>8592223049413</v>
      </c>
      <c r="G761" s="17" t="s">
        <v>4868</v>
      </c>
      <c r="H761" s="76">
        <v>51.4</v>
      </c>
      <c r="I761" s="18">
        <f t="shared" si="57"/>
        <v>2.0979591836734692</v>
      </c>
      <c r="J761" s="46">
        <f>'Skupinové slevy'!$C$75</f>
        <v>0</v>
      </c>
      <c r="K761" s="46">
        <f t="shared" si="58"/>
        <v>0</v>
      </c>
      <c r="L761" s="46">
        <f t="shared" si="59"/>
        <v>0</v>
      </c>
      <c r="M761" s="19">
        <f t="shared" si="60"/>
        <v>51.4</v>
      </c>
      <c r="N761" s="19">
        <f t="shared" si="61"/>
        <v>2.0979591836734692</v>
      </c>
    </row>
    <row r="762" spans="1:14" ht="15" customHeight="1">
      <c r="A762" s="15">
        <v>756</v>
      </c>
      <c r="B762" s="33">
        <v>2</v>
      </c>
      <c r="C762" s="80"/>
      <c r="D762" s="28" t="s">
        <v>1339</v>
      </c>
      <c r="E762" s="16" t="s">
        <v>1990</v>
      </c>
      <c r="F762" s="87">
        <v>8592223049420</v>
      </c>
      <c r="G762" s="17" t="s">
        <v>4868</v>
      </c>
      <c r="H762" s="76">
        <v>94.1</v>
      </c>
      <c r="I762" s="18">
        <f t="shared" si="57"/>
        <v>3.8408163265306121</v>
      </c>
      <c r="J762" s="46">
        <f>'Skupinové slevy'!$C$75</f>
        <v>0</v>
      </c>
      <c r="K762" s="46">
        <f t="shared" si="58"/>
        <v>0</v>
      </c>
      <c r="L762" s="46">
        <f t="shared" si="59"/>
        <v>0</v>
      </c>
      <c r="M762" s="19">
        <f t="shared" si="60"/>
        <v>94.1</v>
      </c>
      <c r="N762" s="19">
        <f t="shared" si="61"/>
        <v>3.8408163265306121</v>
      </c>
    </row>
    <row r="763" spans="1:14" ht="15" customHeight="1">
      <c r="A763" s="15">
        <v>757</v>
      </c>
      <c r="B763" s="33">
        <v>2</v>
      </c>
      <c r="C763" s="80"/>
      <c r="D763" s="28" t="s">
        <v>4817</v>
      </c>
      <c r="E763" s="16" t="s">
        <v>1377</v>
      </c>
      <c r="F763" s="87">
        <v>8592223049437</v>
      </c>
      <c r="G763" s="17" t="s">
        <v>4868</v>
      </c>
      <c r="H763" s="76">
        <v>99</v>
      </c>
      <c r="I763" s="18">
        <f t="shared" si="57"/>
        <v>4.0408163265306118</v>
      </c>
      <c r="J763" s="46">
        <f>'Skupinové slevy'!$C$75</f>
        <v>0</v>
      </c>
      <c r="K763" s="46">
        <f t="shared" si="58"/>
        <v>0</v>
      </c>
      <c r="L763" s="46">
        <f t="shared" si="59"/>
        <v>0</v>
      </c>
      <c r="M763" s="19">
        <f t="shared" si="60"/>
        <v>99</v>
      </c>
      <c r="N763" s="19">
        <f t="shared" si="61"/>
        <v>4.0408163265306118</v>
      </c>
    </row>
    <row r="764" spans="1:14" ht="15" customHeight="1">
      <c r="A764" s="15">
        <v>758</v>
      </c>
      <c r="B764" s="33">
        <v>2</v>
      </c>
      <c r="C764" s="80"/>
      <c r="D764" s="28" t="s">
        <v>4037</v>
      </c>
      <c r="E764" s="16" t="s">
        <v>4658</v>
      </c>
      <c r="F764" s="87">
        <v>8592223045651</v>
      </c>
      <c r="G764" s="17">
        <v>256</v>
      </c>
      <c r="H764" s="76">
        <v>172</v>
      </c>
      <c r="I764" s="18">
        <f t="shared" si="57"/>
        <v>7.0204081632653059</v>
      </c>
      <c r="J764" s="46">
        <f>'Skupinové slevy'!$C$33</f>
        <v>0</v>
      </c>
      <c r="K764" s="46">
        <f t="shared" si="58"/>
        <v>0</v>
      </c>
      <c r="L764" s="46">
        <f t="shared" si="59"/>
        <v>0</v>
      </c>
      <c r="M764" s="19">
        <f t="shared" si="60"/>
        <v>172</v>
      </c>
      <c r="N764" s="19">
        <f t="shared" si="61"/>
        <v>7.0204081632653059</v>
      </c>
    </row>
    <row r="765" spans="1:14" ht="15" customHeight="1">
      <c r="A765" s="15">
        <v>759</v>
      </c>
      <c r="B765" s="33">
        <v>2</v>
      </c>
      <c r="C765" s="80"/>
      <c r="D765" s="28" t="s">
        <v>4659</v>
      </c>
      <c r="E765" s="16" t="s">
        <v>4660</v>
      </c>
      <c r="F765" s="87">
        <v>8592223045668</v>
      </c>
      <c r="G765" s="17">
        <v>256</v>
      </c>
      <c r="H765" s="76">
        <v>207</v>
      </c>
      <c r="I765" s="18">
        <f t="shared" si="57"/>
        <v>8.4489795918367339</v>
      </c>
      <c r="J765" s="46">
        <f>'Skupinové slevy'!$C$33</f>
        <v>0</v>
      </c>
      <c r="K765" s="46">
        <f t="shared" si="58"/>
        <v>0</v>
      </c>
      <c r="L765" s="46">
        <f t="shared" si="59"/>
        <v>0</v>
      </c>
      <c r="M765" s="19">
        <f t="shared" si="60"/>
        <v>207</v>
      </c>
      <c r="N765" s="19">
        <f t="shared" si="61"/>
        <v>8.4489795918367339</v>
      </c>
    </row>
    <row r="766" spans="1:14" ht="15" customHeight="1">
      <c r="A766" s="15">
        <v>760</v>
      </c>
      <c r="B766" s="33">
        <v>2</v>
      </c>
      <c r="C766" s="80"/>
      <c r="D766" s="28" t="s">
        <v>268</v>
      </c>
      <c r="E766" s="16" t="s">
        <v>4657</v>
      </c>
      <c r="F766" s="87">
        <v>8592223045675</v>
      </c>
      <c r="G766" s="17">
        <v>256</v>
      </c>
      <c r="H766" s="76">
        <v>259</v>
      </c>
      <c r="I766" s="18">
        <f t="shared" si="57"/>
        <v>10.571428571428571</v>
      </c>
      <c r="J766" s="46">
        <f>'Skupinové slevy'!$C$33</f>
        <v>0</v>
      </c>
      <c r="K766" s="46">
        <f t="shared" si="58"/>
        <v>0</v>
      </c>
      <c r="L766" s="46">
        <f t="shared" si="59"/>
        <v>0</v>
      </c>
      <c r="M766" s="19">
        <f t="shared" si="60"/>
        <v>259</v>
      </c>
      <c r="N766" s="19">
        <f t="shared" si="61"/>
        <v>10.571428571428571</v>
      </c>
    </row>
    <row r="767" spans="1:14" ht="15" customHeight="1">
      <c r="A767" s="15">
        <v>761</v>
      </c>
      <c r="B767" s="33">
        <v>2</v>
      </c>
      <c r="C767" s="80"/>
      <c r="D767" s="28" t="s">
        <v>1719</v>
      </c>
      <c r="E767" s="16" t="s">
        <v>3126</v>
      </c>
      <c r="F767" s="87">
        <v>8592223422926</v>
      </c>
      <c r="G767" s="17" t="s">
        <v>4868</v>
      </c>
      <c r="H767" s="76">
        <v>236</v>
      </c>
      <c r="I767" s="18">
        <f t="shared" si="57"/>
        <v>9.6326530612244898</v>
      </c>
      <c r="J767" s="46">
        <f>'Skupinové slevy'!$C$75</f>
        <v>0</v>
      </c>
      <c r="K767" s="46">
        <f t="shared" si="58"/>
        <v>0</v>
      </c>
      <c r="L767" s="46">
        <f t="shared" si="59"/>
        <v>0</v>
      </c>
      <c r="M767" s="19">
        <f t="shared" si="60"/>
        <v>236</v>
      </c>
      <c r="N767" s="19">
        <f t="shared" si="61"/>
        <v>9.6326530612244898</v>
      </c>
    </row>
    <row r="768" spans="1:14" ht="15" customHeight="1">
      <c r="A768" s="15">
        <v>762</v>
      </c>
      <c r="B768" s="33">
        <v>2</v>
      </c>
      <c r="C768" s="80"/>
      <c r="D768" s="28" t="s">
        <v>3127</v>
      </c>
      <c r="E768" s="16" t="s">
        <v>3128</v>
      </c>
      <c r="F768" s="87">
        <v>8592223345027</v>
      </c>
      <c r="G768" s="17">
        <v>256</v>
      </c>
      <c r="H768" s="76">
        <v>251</v>
      </c>
      <c r="I768" s="18">
        <f t="shared" si="57"/>
        <v>10.244897959183673</v>
      </c>
      <c r="J768" s="46">
        <f>'Skupinové slevy'!$C$33</f>
        <v>0</v>
      </c>
      <c r="K768" s="46">
        <f t="shared" si="58"/>
        <v>0</v>
      </c>
      <c r="L768" s="46">
        <f t="shared" si="59"/>
        <v>0</v>
      </c>
      <c r="M768" s="19">
        <f t="shared" si="60"/>
        <v>251</v>
      </c>
      <c r="N768" s="19">
        <f t="shared" si="61"/>
        <v>10.244897959183673</v>
      </c>
    </row>
    <row r="769" spans="1:14" ht="15" customHeight="1">
      <c r="A769" s="15">
        <v>763</v>
      </c>
      <c r="B769" s="33">
        <v>2</v>
      </c>
      <c r="C769" s="80"/>
      <c r="D769" s="28" t="s">
        <v>5623</v>
      </c>
      <c r="E769" s="16" t="s">
        <v>5624</v>
      </c>
      <c r="F769" s="87">
        <v>8592223345034</v>
      </c>
      <c r="G769" s="17">
        <v>256</v>
      </c>
      <c r="H769" s="76">
        <v>314</v>
      </c>
      <c r="I769" s="18">
        <f t="shared" si="57"/>
        <v>12.816326530612244</v>
      </c>
      <c r="J769" s="46">
        <f>'Skupinové slevy'!$C$33</f>
        <v>0</v>
      </c>
      <c r="K769" s="46">
        <f t="shared" si="58"/>
        <v>0</v>
      </c>
      <c r="L769" s="46">
        <f t="shared" si="59"/>
        <v>0</v>
      </c>
      <c r="M769" s="19">
        <f t="shared" si="60"/>
        <v>314</v>
      </c>
      <c r="N769" s="19">
        <f t="shared" si="61"/>
        <v>12.816326530612244</v>
      </c>
    </row>
    <row r="770" spans="1:14" ht="15" customHeight="1">
      <c r="A770" s="15">
        <v>764</v>
      </c>
      <c r="B770" s="33">
        <v>2</v>
      </c>
      <c r="C770" s="80"/>
      <c r="D770" s="28" t="s">
        <v>3198</v>
      </c>
      <c r="E770" s="16" t="s">
        <v>5250</v>
      </c>
      <c r="F770" s="87">
        <v>8592223175235</v>
      </c>
      <c r="G770" s="17" t="s">
        <v>4868</v>
      </c>
      <c r="H770" s="76">
        <v>142.4</v>
      </c>
      <c r="I770" s="18">
        <f t="shared" si="57"/>
        <v>5.8122448979591841</v>
      </c>
      <c r="J770" s="46">
        <f>'Skupinové slevy'!$C$75</f>
        <v>0</v>
      </c>
      <c r="K770" s="46">
        <f t="shared" si="58"/>
        <v>0</v>
      </c>
      <c r="L770" s="46">
        <f t="shared" si="59"/>
        <v>0</v>
      </c>
      <c r="M770" s="19">
        <f t="shared" si="60"/>
        <v>142.4</v>
      </c>
      <c r="N770" s="19">
        <f t="shared" si="61"/>
        <v>5.8122448979591841</v>
      </c>
    </row>
    <row r="771" spans="1:14" ht="15" customHeight="1">
      <c r="A771" s="15">
        <v>765</v>
      </c>
      <c r="B771" s="33">
        <v>2</v>
      </c>
      <c r="C771" s="80"/>
      <c r="D771" s="28" t="s">
        <v>5251</v>
      </c>
      <c r="E771" s="16" t="s">
        <v>6274</v>
      </c>
      <c r="F771" s="87">
        <v>8592223175259</v>
      </c>
      <c r="G771" s="17" t="s">
        <v>4868</v>
      </c>
      <c r="H771" s="76">
        <v>194</v>
      </c>
      <c r="I771" s="18">
        <f t="shared" si="57"/>
        <v>7.9183673469387754</v>
      </c>
      <c r="J771" s="46">
        <f>'Skupinové slevy'!$C$75</f>
        <v>0</v>
      </c>
      <c r="K771" s="46">
        <f t="shared" si="58"/>
        <v>0</v>
      </c>
      <c r="L771" s="46">
        <f t="shared" si="59"/>
        <v>0</v>
      </c>
      <c r="M771" s="19">
        <f t="shared" si="60"/>
        <v>194</v>
      </c>
      <c r="N771" s="19">
        <f t="shared" si="61"/>
        <v>7.9183673469387754</v>
      </c>
    </row>
    <row r="772" spans="1:14" ht="15" customHeight="1">
      <c r="A772" s="15">
        <v>766</v>
      </c>
      <c r="B772" s="33">
        <v>2</v>
      </c>
      <c r="C772" s="80"/>
      <c r="D772" s="28" t="s">
        <v>4942</v>
      </c>
      <c r="E772" s="16" t="s">
        <v>3197</v>
      </c>
      <c r="F772" s="87">
        <v>8592223175242</v>
      </c>
      <c r="G772" s="17" t="s">
        <v>4868</v>
      </c>
      <c r="H772" s="76">
        <v>261</v>
      </c>
      <c r="I772" s="18">
        <f t="shared" si="57"/>
        <v>10.653061224489797</v>
      </c>
      <c r="J772" s="46">
        <f>'Skupinové slevy'!$C$75</f>
        <v>0</v>
      </c>
      <c r="K772" s="46">
        <f t="shared" si="58"/>
        <v>0</v>
      </c>
      <c r="L772" s="46">
        <f t="shared" si="59"/>
        <v>0</v>
      </c>
      <c r="M772" s="19">
        <f t="shared" si="60"/>
        <v>261</v>
      </c>
      <c r="N772" s="19">
        <f t="shared" si="61"/>
        <v>10.653061224489797</v>
      </c>
    </row>
    <row r="773" spans="1:14" ht="15" customHeight="1">
      <c r="A773" s="15">
        <v>767</v>
      </c>
      <c r="B773" s="33">
        <v>2</v>
      </c>
      <c r="C773" s="80"/>
      <c r="D773" s="28" t="s">
        <v>6275</v>
      </c>
      <c r="E773" s="16" t="s">
        <v>6276</v>
      </c>
      <c r="F773" s="87">
        <v>8592223175372</v>
      </c>
      <c r="G773" s="17" t="s">
        <v>4868</v>
      </c>
      <c r="H773" s="76">
        <v>19.8</v>
      </c>
      <c r="I773" s="18">
        <f t="shared" si="57"/>
        <v>0.80816326530612248</v>
      </c>
      <c r="J773" s="46">
        <f>'Skupinové slevy'!$C$75</f>
        <v>0</v>
      </c>
      <c r="K773" s="46">
        <f t="shared" si="58"/>
        <v>0</v>
      </c>
      <c r="L773" s="46">
        <f t="shared" si="59"/>
        <v>0</v>
      </c>
      <c r="M773" s="19">
        <f t="shared" si="60"/>
        <v>19.8</v>
      </c>
      <c r="N773" s="19">
        <f t="shared" si="61"/>
        <v>0.80816326530612248</v>
      </c>
    </row>
    <row r="774" spans="1:14" ht="15" customHeight="1">
      <c r="A774" s="15">
        <v>768</v>
      </c>
      <c r="B774" s="33">
        <v>2</v>
      </c>
      <c r="C774" s="80"/>
      <c r="D774" s="28" t="s">
        <v>3205</v>
      </c>
      <c r="E774" s="16" t="s">
        <v>3206</v>
      </c>
      <c r="F774" s="87">
        <v>8592223175341</v>
      </c>
      <c r="G774" s="17" t="s">
        <v>4868</v>
      </c>
      <c r="H774" s="76">
        <v>21.8</v>
      </c>
      <c r="I774" s="18">
        <f t="shared" si="57"/>
        <v>0.88979591836734695</v>
      </c>
      <c r="J774" s="46">
        <f>'Skupinové slevy'!$C$75</f>
        <v>0</v>
      </c>
      <c r="K774" s="46">
        <f t="shared" si="58"/>
        <v>0</v>
      </c>
      <c r="L774" s="46">
        <f t="shared" si="59"/>
        <v>0</v>
      </c>
      <c r="M774" s="19">
        <f t="shared" si="60"/>
        <v>21.8</v>
      </c>
      <c r="N774" s="19">
        <f t="shared" si="61"/>
        <v>0.88979591836734695</v>
      </c>
    </row>
    <row r="775" spans="1:14" ht="15" customHeight="1">
      <c r="A775" s="15">
        <v>769</v>
      </c>
      <c r="B775" s="33">
        <v>2</v>
      </c>
      <c r="C775" s="80"/>
      <c r="D775" s="28" t="s">
        <v>5518</v>
      </c>
      <c r="E775" s="16" t="s">
        <v>4874</v>
      </c>
      <c r="F775" s="87">
        <v>8592223175365</v>
      </c>
      <c r="G775" s="17" t="s">
        <v>4868</v>
      </c>
      <c r="H775" s="76">
        <v>30.2</v>
      </c>
      <c r="I775" s="18">
        <f t="shared" ref="I775:I838" si="62">H775/$I$5</f>
        <v>1.2326530612244897</v>
      </c>
      <c r="J775" s="46">
        <f>'Skupinové slevy'!$C$75</f>
        <v>0</v>
      </c>
      <c r="K775" s="46">
        <f t="shared" ref="K775:K838" si="63">IF($K$4="X",0.04,0)</f>
        <v>0</v>
      </c>
      <c r="L775" s="46">
        <f t="shared" ref="L775:L838" si="64">IF($L$4="X",0.02,0)</f>
        <v>0</v>
      </c>
      <c r="M775" s="19">
        <f t="shared" si="60"/>
        <v>30.2</v>
      </c>
      <c r="N775" s="19">
        <f t="shared" si="61"/>
        <v>1.2326530612244897</v>
      </c>
    </row>
    <row r="776" spans="1:14" ht="15" customHeight="1">
      <c r="A776" s="15">
        <v>770</v>
      </c>
      <c r="B776" s="33">
        <v>2</v>
      </c>
      <c r="C776" s="80"/>
      <c r="D776" s="28" t="s">
        <v>4875</v>
      </c>
      <c r="E776" s="16" t="s">
        <v>4876</v>
      </c>
      <c r="F776" s="87">
        <v>8592223175334</v>
      </c>
      <c r="G776" s="17" t="s">
        <v>4868</v>
      </c>
      <c r="H776" s="76">
        <v>36.9</v>
      </c>
      <c r="I776" s="18">
        <f t="shared" si="62"/>
        <v>1.5061224489795917</v>
      </c>
      <c r="J776" s="46">
        <f>'Skupinové slevy'!$C$75</f>
        <v>0</v>
      </c>
      <c r="K776" s="46">
        <f t="shared" si="63"/>
        <v>0</v>
      </c>
      <c r="L776" s="46">
        <f t="shared" si="64"/>
        <v>0</v>
      </c>
      <c r="M776" s="19">
        <f t="shared" si="60"/>
        <v>36.9</v>
      </c>
      <c r="N776" s="19">
        <f t="shared" si="61"/>
        <v>1.5061224489795917</v>
      </c>
    </row>
    <row r="777" spans="1:14" ht="15" customHeight="1">
      <c r="A777" s="15">
        <v>771</v>
      </c>
      <c r="B777" s="33">
        <v>2</v>
      </c>
      <c r="C777" s="80"/>
      <c r="D777" s="28" t="s">
        <v>5525</v>
      </c>
      <c r="E777" s="16" t="s">
        <v>5526</v>
      </c>
      <c r="F777" s="87">
        <v>8592223175280</v>
      </c>
      <c r="G777" s="17" t="s">
        <v>4868</v>
      </c>
      <c r="H777" s="76">
        <v>102.9</v>
      </c>
      <c r="I777" s="18">
        <f t="shared" si="62"/>
        <v>4.2</v>
      </c>
      <c r="J777" s="46">
        <f>'Skupinové slevy'!$C$75</f>
        <v>0</v>
      </c>
      <c r="K777" s="46">
        <f t="shared" si="63"/>
        <v>0</v>
      </c>
      <c r="L777" s="46">
        <f t="shared" si="64"/>
        <v>0</v>
      </c>
      <c r="M777" s="19">
        <f t="shared" si="60"/>
        <v>102.9</v>
      </c>
      <c r="N777" s="19">
        <f t="shared" si="61"/>
        <v>4.2</v>
      </c>
    </row>
    <row r="778" spans="1:14" ht="15" customHeight="1">
      <c r="A778" s="15">
        <v>772</v>
      </c>
      <c r="B778" s="33">
        <v>2</v>
      </c>
      <c r="C778" s="80"/>
      <c r="D778" s="28" t="s">
        <v>5519</v>
      </c>
      <c r="E778" s="16" t="s">
        <v>5520</v>
      </c>
      <c r="F778" s="87">
        <v>8592223175273</v>
      </c>
      <c r="G778" s="17" t="s">
        <v>4868</v>
      </c>
      <c r="H778" s="76">
        <v>89.7</v>
      </c>
      <c r="I778" s="18">
        <f t="shared" si="62"/>
        <v>3.6612244897959183</v>
      </c>
      <c r="J778" s="46">
        <f>'Skupinové slevy'!$C$75</f>
        <v>0</v>
      </c>
      <c r="K778" s="46">
        <f t="shared" si="63"/>
        <v>0</v>
      </c>
      <c r="L778" s="46">
        <f t="shared" si="64"/>
        <v>0</v>
      </c>
      <c r="M778" s="19">
        <f t="shared" si="60"/>
        <v>89.7</v>
      </c>
      <c r="N778" s="19">
        <f t="shared" si="61"/>
        <v>3.6612244897959183</v>
      </c>
    </row>
    <row r="779" spans="1:14" ht="15" customHeight="1">
      <c r="A779" s="15">
        <v>773</v>
      </c>
      <c r="B779" s="33">
        <v>2</v>
      </c>
      <c r="C779" s="80"/>
      <c r="D779" s="28" t="s">
        <v>5521</v>
      </c>
      <c r="E779" s="16" t="s">
        <v>5522</v>
      </c>
      <c r="F779" s="87">
        <v>8592223175297</v>
      </c>
      <c r="G779" s="17" t="s">
        <v>4868</v>
      </c>
      <c r="H779" s="76">
        <v>163</v>
      </c>
      <c r="I779" s="18">
        <f t="shared" si="62"/>
        <v>6.6530612244897958</v>
      </c>
      <c r="J779" s="46">
        <f>'Skupinové slevy'!$C$75</f>
        <v>0</v>
      </c>
      <c r="K779" s="46">
        <f t="shared" si="63"/>
        <v>0</v>
      </c>
      <c r="L779" s="46">
        <f t="shared" si="64"/>
        <v>0</v>
      </c>
      <c r="M779" s="19">
        <f t="shared" si="60"/>
        <v>163</v>
      </c>
      <c r="N779" s="19">
        <f t="shared" si="61"/>
        <v>6.6530612244897958</v>
      </c>
    </row>
    <row r="780" spans="1:14" ht="15" customHeight="1">
      <c r="A780" s="15">
        <v>774</v>
      </c>
      <c r="B780" s="33">
        <v>2</v>
      </c>
      <c r="C780" s="80"/>
      <c r="D780" s="28" t="s">
        <v>1438</v>
      </c>
      <c r="E780" s="16" t="s">
        <v>1439</v>
      </c>
      <c r="F780" s="87">
        <v>8592223088245</v>
      </c>
      <c r="G780" s="17">
        <v>256</v>
      </c>
      <c r="H780" s="76">
        <v>182</v>
      </c>
      <c r="I780" s="18">
        <f t="shared" si="62"/>
        <v>7.4285714285714288</v>
      </c>
      <c r="J780" s="46">
        <f>'Skupinové slevy'!$C$33</f>
        <v>0</v>
      </c>
      <c r="K780" s="46">
        <f t="shared" si="63"/>
        <v>0</v>
      </c>
      <c r="L780" s="46">
        <f t="shared" si="64"/>
        <v>0</v>
      </c>
      <c r="M780" s="19">
        <f t="shared" si="60"/>
        <v>182</v>
      </c>
      <c r="N780" s="19">
        <f t="shared" si="61"/>
        <v>7.4285714285714288</v>
      </c>
    </row>
    <row r="781" spans="1:14" ht="15" customHeight="1">
      <c r="A781" s="15">
        <v>775</v>
      </c>
      <c r="B781" s="33">
        <v>2</v>
      </c>
      <c r="C781" s="80"/>
      <c r="D781" s="28" t="s">
        <v>1440</v>
      </c>
      <c r="E781" s="16" t="s">
        <v>1441</v>
      </c>
      <c r="F781" s="87">
        <v>8592223088252</v>
      </c>
      <c r="G781" s="17">
        <v>256</v>
      </c>
      <c r="H781" s="76">
        <v>193</v>
      </c>
      <c r="I781" s="18">
        <f t="shared" si="62"/>
        <v>7.8775510204081636</v>
      </c>
      <c r="J781" s="46">
        <f>'Skupinové slevy'!$C$33</f>
        <v>0</v>
      </c>
      <c r="K781" s="46">
        <f t="shared" si="63"/>
        <v>0</v>
      </c>
      <c r="L781" s="46">
        <f t="shared" si="64"/>
        <v>0</v>
      </c>
      <c r="M781" s="19">
        <f t="shared" si="60"/>
        <v>193</v>
      </c>
      <c r="N781" s="19">
        <f t="shared" si="61"/>
        <v>7.8775510204081636</v>
      </c>
    </row>
    <row r="782" spans="1:14" ht="15" customHeight="1">
      <c r="A782" s="15">
        <v>776</v>
      </c>
      <c r="B782" s="33">
        <v>2</v>
      </c>
      <c r="C782" s="80"/>
      <c r="D782" s="28" t="s">
        <v>1442</v>
      </c>
      <c r="E782" s="16" t="s">
        <v>1443</v>
      </c>
      <c r="F782" s="87">
        <v>8592223088269</v>
      </c>
      <c r="G782" s="17">
        <v>256</v>
      </c>
      <c r="H782" s="76">
        <v>299</v>
      </c>
      <c r="I782" s="18">
        <f t="shared" si="62"/>
        <v>12.204081632653061</v>
      </c>
      <c r="J782" s="46">
        <f>'Skupinové slevy'!$C$33</f>
        <v>0</v>
      </c>
      <c r="K782" s="46">
        <f t="shared" si="63"/>
        <v>0</v>
      </c>
      <c r="L782" s="46">
        <f t="shared" si="64"/>
        <v>0</v>
      </c>
      <c r="M782" s="19">
        <f t="shared" si="60"/>
        <v>299</v>
      </c>
      <c r="N782" s="19">
        <f t="shared" si="61"/>
        <v>12.204081632653061</v>
      </c>
    </row>
    <row r="783" spans="1:14" ht="15" customHeight="1">
      <c r="A783" s="15">
        <v>777</v>
      </c>
      <c r="B783" s="33">
        <v>2</v>
      </c>
      <c r="C783" s="80"/>
      <c r="D783" s="28" t="s">
        <v>7068</v>
      </c>
      <c r="E783" s="16" t="s">
        <v>2196</v>
      </c>
      <c r="F783" s="87">
        <v>8592223229792</v>
      </c>
      <c r="G783" s="17">
        <v>256</v>
      </c>
      <c r="H783" s="76">
        <v>70.099999999999994</v>
      </c>
      <c r="I783" s="18">
        <f t="shared" si="62"/>
        <v>2.861224489795918</v>
      </c>
      <c r="J783" s="46">
        <f>'Skupinové slevy'!$C$33</f>
        <v>0</v>
      </c>
      <c r="K783" s="46">
        <f t="shared" si="63"/>
        <v>0</v>
      </c>
      <c r="L783" s="46">
        <f t="shared" si="64"/>
        <v>0</v>
      </c>
      <c r="M783" s="19">
        <f t="shared" si="60"/>
        <v>70.099999999999994</v>
      </c>
      <c r="N783" s="19">
        <f t="shared" si="61"/>
        <v>2.861224489795918</v>
      </c>
    </row>
    <row r="784" spans="1:14" ht="15" customHeight="1">
      <c r="A784" s="15">
        <v>778</v>
      </c>
      <c r="B784" s="33">
        <v>2</v>
      </c>
      <c r="C784" s="80"/>
      <c r="D784" s="28" t="s">
        <v>7078</v>
      </c>
      <c r="E784" s="16" t="s">
        <v>7079</v>
      </c>
      <c r="F784" s="87">
        <v>8592223229778</v>
      </c>
      <c r="G784" s="17">
        <v>256</v>
      </c>
      <c r="H784" s="76">
        <v>66.599999999999994</v>
      </c>
      <c r="I784" s="18">
        <f t="shared" si="62"/>
        <v>2.7183673469387752</v>
      </c>
      <c r="J784" s="46">
        <f>'Skupinové slevy'!$C$33</f>
        <v>0</v>
      </c>
      <c r="K784" s="46">
        <f t="shared" si="63"/>
        <v>0</v>
      </c>
      <c r="L784" s="46">
        <f t="shared" si="64"/>
        <v>0</v>
      </c>
      <c r="M784" s="19">
        <f t="shared" si="60"/>
        <v>66.599999999999994</v>
      </c>
      <c r="N784" s="19">
        <f t="shared" si="61"/>
        <v>2.7183673469387752</v>
      </c>
    </row>
    <row r="785" spans="1:14" ht="15" customHeight="1">
      <c r="A785" s="15">
        <v>779</v>
      </c>
      <c r="B785" s="33">
        <v>2</v>
      </c>
      <c r="C785" s="80"/>
      <c r="D785" s="28" t="s">
        <v>7080</v>
      </c>
      <c r="E785" s="16" t="s">
        <v>7081</v>
      </c>
      <c r="F785" s="87">
        <v>8592223229785</v>
      </c>
      <c r="G785" s="17">
        <v>256</v>
      </c>
      <c r="H785" s="76">
        <v>88.8</v>
      </c>
      <c r="I785" s="18">
        <f t="shared" si="62"/>
        <v>3.6244897959183673</v>
      </c>
      <c r="J785" s="46">
        <f>'Skupinové slevy'!$C$33</f>
        <v>0</v>
      </c>
      <c r="K785" s="46">
        <f t="shared" si="63"/>
        <v>0</v>
      </c>
      <c r="L785" s="46">
        <f t="shared" si="64"/>
        <v>0</v>
      </c>
      <c r="M785" s="19">
        <f t="shared" si="60"/>
        <v>88.8</v>
      </c>
      <c r="N785" s="19">
        <f t="shared" si="61"/>
        <v>3.6244897959183673</v>
      </c>
    </row>
    <row r="786" spans="1:14" ht="15" customHeight="1">
      <c r="A786" s="15">
        <v>780</v>
      </c>
      <c r="B786" s="33">
        <v>2</v>
      </c>
      <c r="C786" s="80"/>
      <c r="D786" s="28" t="s">
        <v>7082</v>
      </c>
      <c r="E786" s="16" t="s">
        <v>7083</v>
      </c>
      <c r="F786" s="87">
        <v>8592223229761</v>
      </c>
      <c r="G786" s="17">
        <v>256</v>
      </c>
      <c r="H786" s="76">
        <v>110.4</v>
      </c>
      <c r="I786" s="18">
        <f t="shared" si="62"/>
        <v>4.5061224489795917</v>
      </c>
      <c r="J786" s="46">
        <f>'Skupinové slevy'!$C$33</f>
        <v>0</v>
      </c>
      <c r="K786" s="46">
        <f t="shared" si="63"/>
        <v>0</v>
      </c>
      <c r="L786" s="46">
        <f t="shared" si="64"/>
        <v>0</v>
      </c>
      <c r="M786" s="19">
        <f t="shared" si="60"/>
        <v>110.4</v>
      </c>
      <c r="N786" s="19">
        <f t="shared" si="61"/>
        <v>4.5061224489795917</v>
      </c>
    </row>
    <row r="787" spans="1:14" ht="15" customHeight="1">
      <c r="A787" s="15">
        <v>781</v>
      </c>
      <c r="B787" s="33">
        <v>2</v>
      </c>
      <c r="C787" s="80"/>
      <c r="D787" s="28" t="s">
        <v>1177</v>
      </c>
      <c r="E787" s="16" t="s">
        <v>32</v>
      </c>
      <c r="F787" s="87">
        <v>8592223085725</v>
      </c>
      <c r="G787" s="17">
        <v>256</v>
      </c>
      <c r="H787" s="76">
        <v>273</v>
      </c>
      <c r="I787" s="18">
        <f t="shared" si="62"/>
        <v>11.142857142857142</v>
      </c>
      <c r="J787" s="46">
        <f>'Skupinové slevy'!$C$33</f>
        <v>0</v>
      </c>
      <c r="K787" s="46">
        <f t="shared" si="63"/>
        <v>0</v>
      </c>
      <c r="L787" s="46">
        <f t="shared" si="64"/>
        <v>0</v>
      </c>
      <c r="M787" s="19">
        <f t="shared" si="60"/>
        <v>273</v>
      </c>
      <c r="N787" s="19">
        <f t="shared" si="61"/>
        <v>11.142857142857142</v>
      </c>
    </row>
    <row r="788" spans="1:14" ht="15" customHeight="1">
      <c r="A788" s="15">
        <v>782</v>
      </c>
      <c r="B788" s="33">
        <v>2</v>
      </c>
      <c r="C788" s="80"/>
      <c r="D788" s="28" t="s">
        <v>1217</v>
      </c>
      <c r="E788" s="16" t="s">
        <v>1218</v>
      </c>
      <c r="F788" s="87">
        <v>8592223089686</v>
      </c>
      <c r="G788" s="17">
        <v>256</v>
      </c>
      <c r="H788" s="76">
        <v>337</v>
      </c>
      <c r="I788" s="18">
        <f t="shared" si="62"/>
        <v>13.755102040816327</v>
      </c>
      <c r="J788" s="46">
        <f>'Skupinové slevy'!$C$33</f>
        <v>0</v>
      </c>
      <c r="K788" s="46">
        <f t="shared" si="63"/>
        <v>0</v>
      </c>
      <c r="L788" s="46">
        <f t="shared" si="64"/>
        <v>0</v>
      </c>
      <c r="M788" s="19">
        <f t="shared" si="60"/>
        <v>337</v>
      </c>
      <c r="N788" s="19">
        <f t="shared" si="61"/>
        <v>13.755102040816327</v>
      </c>
    </row>
    <row r="789" spans="1:14" ht="15" customHeight="1">
      <c r="A789" s="15">
        <v>783</v>
      </c>
      <c r="B789" s="33">
        <v>2</v>
      </c>
      <c r="C789" s="80"/>
      <c r="D789" s="28" t="s">
        <v>7044</v>
      </c>
      <c r="E789" s="16" t="s">
        <v>7045</v>
      </c>
      <c r="F789" s="87">
        <v>8592223150881</v>
      </c>
      <c r="G789" s="17">
        <v>256</v>
      </c>
      <c r="H789" s="76">
        <v>338</v>
      </c>
      <c r="I789" s="18">
        <f t="shared" si="62"/>
        <v>13.795918367346939</v>
      </c>
      <c r="J789" s="46">
        <f>'Skupinové slevy'!$C$33</f>
        <v>0</v>
      </c>
      <c r="K789" s="46">
        <f t="shared" si="63"/>
        <v>0</v>
      </c>
      <c r="L789" s="46">
        <f t="shared" si="64"/>
        <v>0</v>
      </c>
      <c r="M789" s="19">
        <f t="shared" si="60"/>
        <v>338</v>
      </c>
      <c r="N789" s="19">
        <f t="shared" si="61"/>
        <v>13.795918367346939</v>
      </c>
    </row>
    <row r="790" spans="1:14" ht="15" customHeight="1">
      <c r="A790" s="15">
        <v>784</v>
      </c>
      <c r="B790" s="33">
        <v>2</v>
      </c>
      <c r="C790" s="80"/>
      <c r="D790" s="28" t="s">
        <v>7046</v>
      </c>
      <c r="E790" s="16" t="s">
        <v>7047</v>
      </c>
      <c r="F790" s="87">
        <v>8592223150898</v>
      </c>
      <c r="G790" s="17">
        <v>256</v>
      </c>
      <c r="H790" s="76">
        <v>474</v>
      </c>
      <c r="I790" s="18">
        <f t="shared" si="62"/>
        <v>19.346938775510203</v>
      </c>
      <c r="J790" s="46">
        <f>'Skupinové slevy'!$C$33</f>
        <v>0</v>
      </c>
      <c r="K790" s="46">
        <f t="shared" si="63"/>
        <v>0</v>
      </c>
      <c r="L790" s="46">
        <f t="shared" si="64"/>
        <v>0</v>
      </c>
      <c r="M790" s="19">
        <f t="shared" si="60"/>
        <v>474</v>
      </c>
      <c r="N790" s="19">
        <f t="shared" si="61"/>
        <v>19.346938775510203</v>
      </c>
    </row>
    <row r="791" spans="1:14" ht="15" customHeight="1">
      <c r="A791" s="15">
        <v>785</v>
      </c>
      <c r="B791" s="33">
        <v>2</v>
      </c>
      <c r="C791" s="80"/>
      <c r="D791" s="28" t="s">
        <v>5788</v>
      </c>
      <c r="E791" s="16" t="s">
        <v>5789</v>
      </c>
      <c r="F791" s="87">
        <v>8592223409606</v>
      </c>
      <c r="G791" s="17">
        <v>250</v>
      </c>
      <c r="H791" s="76">
        <v>306</v>
      </c>
      <c r="I791" s="18">
        <f t="shared" si="62"/>
        <v>12.489795918367347</v>
      </c>
      <c r="J791" s="46">
        <f>'Skupinové slevy'!$C$32</f>
        <v>0</v>
      </c>
      <c r="K791" s="46">
        <f t="shared" si="63"/>
        <v>0</v>
      </c>
      <c r="L791" s="46">
        <f t="shared" si="64"/>
        <v>0</v>
      </c>
      <c r="M791" s="19">
        <f t="shared" si="60"/>
        <v>306</v>
      </c>
      <c r="N791" s="19">
        <f t="shared" si="61"/>
        <v>12.489795918367347</v>
      </c>
    </row>
    <row r="792" spans="1:14" ht="15" customHeight="1">
      <c r="A792" s="15">
        <v>786</v>
      </c>
      <c r="B792" s="33">
        <v>2</v>
      </c>
      <c r="C792" s="80"/>
      <c r="D792" s="28" t="s">
        <v>68</v>
      </c>
      <c r="E792" s="16" t="s">
        <v>69</v>
      </c>
      <c r="F792" s="87">
        <v>8592223408593</v>
      </c>
      <c r="G792" s="17">
        <v>250</v>
      </c>
      <c r="H792" s="76">
        <v>477</v>
      </c>
      <c r="I792" s="18">
        <f t="shared" si="62"/>
        <v>19.469387755102041</v>
      </c>
      <c r="J792" s="46">
        <f>'Skupinové slevy'!$C$32</f>
        <v>0</v>
      </c>
      <c r="K792" s="46">
        <f t="shared" si="63"/>
        <v>0</v>
      </c>
      <c r="L792" s="46">
        <f t="shared" si="64"/>
        <v>0</v>
      </c>
      <c r="M792" s="19">
        <f t="shared" si="60"/>
        <v>477</v>
      </c>
      <c r="N792" s="19">
        <f t="shared" si="61"/>
        <v>19.469387755102041</v>
      </c>
    </row>
    <row r="793" spans="1:14" ht="15" customHeight="1">
      <c r="A793" s="15">
        <v>787</v>
      </c>
      <c r="B793" s="33">
        <v>2</v>
      </c>
      <c r="C793" s="80"/>
      <c r="D793" s="28" t="s">
        <v>1195</v>
      </c>
      <c r="E793" s="16" t="s">
        <v>1196</v>
      </c>
      <c r="F793" s="87">
        <v>8592223409613</v>
      </c>
      <c r="G793" s="17">
        <v>250</v>
      </c>
      <c r="H793" s="76">
        <v>649</v>
      </c>
      <c r="I793" s="18">
        <f t="shared" si="62"/>
        <v>26.489795918367346</v>
      </c>
      <c r="J793" s="46">
        <f>'Skupinové slevy'!$C$32</f>
        <v>0</v>
      </c>
      <c r="K793" s="46">
        <f t="shared" si="63"/>
        <v>0</v>
      </c>
      <c r="L793" s="46">
        <f t="shared" si="64"/>
        <v>0</v>
      </c>
      <c r="M793" s="19">
        <f t="shared" si="60"/>
        <v>649</v>
      </c>
      <c r="N793" s="19">
        <f t="shared" si="61"/>
        <v>26.489795918367346</v>
      </c>
    </row>
    <row r="794" spans="1:14" ht="15" customHeight="1">
      <c r="A794" s="15">
        <v>788</v>
      </c>
      <c r="B794" s="33">
        <v>2</v>
      </c>
      <c r="C794" s="80"/>
      <c r="D794" s="28" t="s">
        <v>1197</v>
      </c>
      <c r="E794" s="16" t="s">
        <v>1198</v>
      </c>
      <c r="F794" s="87">
        <v>8592223411692</v>
      </c>
      <c r="G794" s="17">
        <v>250</v>
      </c>
      <c r="H794" s="76">
        <v>855</v>
      </c>
      <c r="I794" s="18">
        <f t="shared" si="62"/>
        <v>34.897959183673471</v>
      </c>
      <c r="J794" s="46">
        <f>'Skupinové slevy'!$C$32</f>
        <v>0</v>
      </c>
      <c r="K794" s="46">
        <f t="shared" si="63"/>
        <v>0</v>
      </c>
      <c r="L794" s="46">
        <f t="shared" si="64"/>
        <v>0</v>
      </c>
      <c r="M794" s="19">
        <f t="shared" si="60"/>
        <v>855</v>
      </c>
      <c r="N794" s="19">
        <f t="shared" si="61"/>
        <v>34.897959183673471</v>
      </c>
    </row>
    <row r="795" spans="1:14" ht="15" customHeight="1">
      <c r="A795" s="15">
        <v>789</v>
      </c>
      <c r="B795" s="33">
        <v>2</v>
      </c>
      <c r="C795" s="80"/>
      <c r="D795" s="28" t="s">
        <v>1347</v>
      </c>
      <c r="E795" s="16" t="s">
        <v>1348</v>
      </c>
      <c r="F795" s="87">
        <v>8592223411708</v>
      </c>
      <c r="G795" s="17">
        <v>250</v>
      </c>
      <c r="H795" s="76">
        <v>1148</v>
      </c>
      <c r="I795" s="18">
        <f t="shared" si="62"/>
        <v>46.857142857142854</v>
      </c>
      <c r="J795" s="46">
        <f>'Skupinové slevy'!$C$32</f>
        <v>0</v>
      </c>
      <c r="K795" s="46">
        <f t="shared" si="63"/>
        <v>0</v>
      </c>
      <c r="L795" s="46">
        <f t="shared" si="64"/>
        <v>0</v>
      </c>
      <c r="M795" s="19">
        <f t="shared" si="60"/>
        <v>1148</v>
      </c>
      <c r="N795" s="19">
        <f t="shared" si="61"/>
        <v>46.857142857142854</v>
      </c>
    </row>
    <row r="796" spans="1:14" ht="15" customHeight="1">
      <c r="A796" s="15">
        <v>790</v>
      </c>
      <c r="B796" s="33">
        <v>2</v>
      </c>
      <c r="C796" s="80"/>
      <c r="D796" s="28" t="s">
        <v>4284</v>
      </c>
      <c r="E796" s="16" t="s">
        <v>4285</v>
      </c>
      <c r="F796" s="87">
        <v>8592223411715</v>
      </c>
      <c r="G796" s="17">
        <v>250</v>
      </c>
      <c r="H796" s="76">
        <v>1935</v>
      </c>
      <c r="I796" s="18">
        <f t="shared" si="62"/>
        <v>78.979591836734699</v>
      </c>
      <c r="J796" s="46">
        <f>'Skupinové slevy'!$C$32</f>
        <v>0</v>
      </c>
      <c r="K796" s="46">
        <f t="shared" si="63"/>
        <v>0</v>
      </c>
      <c r="L796" s="46">
        <f t="shared" si="64"/>
        <v>0</v>
      </c>
      <c r="M796" s="19">
        <f t="shared" ref="M796:M859" si="65">H796*(1-$J796)*(1-$K796)*(1-$L796)</f>
        <v>1935</v>
      </c>
      <c r="N796" s="19">
        <f t="shared" ref="N796:N859" si="66">I796*(1-$J796)*(1-$K796)*(1-$L796)</f>
        <v>78.979591836734699</v>
      </c>
    </row>
    <row r="797" spans="1:14" ht="15" customHeight="1">
      <c r="A797" s="15">
        <v>791</v>
      </c>
      <c r="B797" s="33">
        <v>2</v>
      </c>
      <c r="C797" s="80"/>
      <c r="D797" s="28" t="s">
        <v>4286</v>
      </c>
      <c r="E797" s="16" t="s">
        <v>4287</v>
      </c>
      <c r="F797" s="87">
        <v>8592223411722</v>
      </c>
      <c r="G797" s="17">
        <v>250</v>
      </c>
      <c r="H797" s="76">
        <v>331</v>
      </c>
      <c r="I797" s="18">
        <f t="shared" si="62"/>
        <v>13.510204081632653</v>
      </c>
      <c r="J797" s="46">
        <f>'Skupinové slevy'!$C$32</f>
        <v>0</v>
      </c>
      <c r="K797" s="46">
        <f t="shared" si="63"/>
        <v>0</v>
      </c>
      <c r="L797" s="46">
        <f t="shared" si="64"/>
        <v>0</v>
      </c>
      <c r="M797" s="19">
        <f t="shared" si="65"/>
        <v>331</v>
      </c>
      <c r="N797" s="19">
        <f t="shared" si="66"/>
        <v>13.510204081632653</v>
      </c>
    </row>
    <row r="798" spans="1:14" ht="15" customHeight="1">
      <c r="A798" s="15">
        <v>792</v>
      </c>
      <c r="B798" s="33">
        <v>2</v>
      </c>
      <c r="C798" s="80"/>
      <c r="D798" s="28" t="s">
        <v>6348</v>
      </c>
      <c r="E798" s="16" t="s">
        <v>6349</v>
      </c>
      <c r="F798" s="87">
        <v>8592223351752</v>
      </c>
      <c r="G798" s="17">
        <v>250</v>
      </c>
      <c r="H798" s="76">
        <v>493</v>
      </c>
      <c r="I798" s="18">
        <f t="shared" si="62"/>
        <v>20.122448979591837</v>
      </c>
      <c r="J798" s="46">
        <f>'Skupinové slevy'!$C$32</f>
        <v>0</v>
      </c>
      <c r="K798" s="46">
        <f t="shared" si="63"/>
        <v>0</v>
      </c>
      <c r="L798" s="46">
        <f t="shared" si="64"/>
        <v>0</v>
      </c>
      <c r="M798" s="19">
        <f t="shared" si="65"/>
        <v>493</v>
      </c>
      <c r="N798" s="19">
        <f t="shared" si="66"/>
        <v>20.122448979591837</v>
      </c>
    </row>
    <row r="799" spans="1:14" ht="15" customHeight="1">
      <c r="A799" s="15">
        <v>793</v>
      </c>
      <c r="B799" s="33">
        <v>2</v>
      </c>
      <c r="C799" s="80"/>
      <c r="D799" s="28" t="s">
        <v>6350</v>
      </c>
      <c r="E799" s="16" t="s">
        <v>6351</v>
      </c>
      <c r="F799" s="87">
        <v>8592223351769</v>
      </c>
      <c r="G799" s="17">
        <v>250</v>
      </c>
      <c r="H799" s="76">
        <v>744</v>
      </c>
      <c r="I799" s="18">
        <f t="shared" si="62"/>
        <v>30.367346938775512</v>
      </c>
      <c r="J799" s="46">
        <f>'Skupinové slevy'!$C$32</f>
        <v>0</v>
      </c>
      <c r="K799" s="46">
        <f t="shared" si="63"/>
        <v>0</v>
      </c>
      <c r="L799" s="46">
        <f t="shared" si="64"/>
        <v>0</v>
      </c>
      <c r="M799" s="19">
        <f t="shared" si="65"/>
        <v>744</v>
      </c>
      <c r="N799" s="19">
        <f t="shared" si="66"/>
        <v>30.367346938775512</v>
      </c>
    </row>
    <row r="800" spans="1:14" ht="15" customHeight="1">
      <c r="A800" s="15">
        <v>794</v>
      </c>
      <c r="B800" s="33">
        <v>2</v>
      </c>
      <c r="C800" s="80"/>
      <c r="D800" s="28" t="s">
        <v>3581</v>
      </c>
      <c r="E800" s="16" t="s">
        <v>3582</v>
      </c>
      <c r="F800" s="87">
        <v>8592223411739</v>
      </c>
      <c r="G800" s="17">
        <v>250</v>
      </c>
      <c r="H800" s="76">
        <v>1255</v>
      </c>
      <c r="I800" s="18">
        <f t="shared" si="62"/>
        <v>51.224489795918366</v>
      </c>
      <c r="J800" s="46">
        <f>'Skupinové slevy'!$C$32</f>
        <v>0</v>
      </c>
      <c r="K800" s="46">
        <f t="shared" si="63"/>
        <v>0</v>
      </c>
      <c r="L800" s="46">
        <f t="shared" si="64"/>
        <v>0</v>
      </c>
      <c r="M800" s="19">
        <f t="shared" si="65"/>
        <v>1255</v>
      </c>
      <c r="N800" s="19">
        <f t="shared" si="66"/>
        <v>51.224489795918366</v>
      </c>
    </row>
    <row r="801" spans="1:14" ht="15" customHeight="1">
      <c r="A801" s="15">
        <v>795</v>
      </c>
      <c r="B801" s="33">
        <v>2</v>
      </c>
      <c r="C801" s="80"/>
      <c r="D801" s="28" t="s">
        <v>5576</v>
      </c>
      <c r="E801" s="16" t="s">
        <v>5577</v>
      </c>
      <c r="F801" s="87">
        <v>8592223411746</v>
      </c>
      <c r="G801" s="17">
        <v>250</v>
      </c>
      <c r="H801" s="76">
        <v>1936</v>
      </c>
      <c r="I801" s="18">
        <f t="shared" si="62"/>
        <v>79.020408163265301</v>
      </c>
      <c r="J801" s="46">
        <f>'Skupinové slevy'!$C$32</f>
        <v>0</v>
      </c>
      <c r="K801" s="46">
        <f t="shared" si="63"/>
        <v>0</v>
      </c>
      <c r="L801" s="46">
        <f t="shared" si="64"/>
        <v>0</v>
      </c>
      <c r="M801" s="19">
        <f t="shared" si="65"/>
        <v>1936</v>
      </c>
      <c r="N801" s="19">
        <f t="shared" si="66"/>
        <v>79.020408163265301</v>
      </c>
    </row>
    <row r="802" spans="1:14" ht="15" customHeight="1">
      <c r="A802" s="15">
        <v>796</v>
      </c>
      <c r="B802" s="33">
        <v>2</v>
      </c>
      <c r="C802" s="80"/>
      <c r="D802" s="28" t="s">
        <v>5578</v>
      </c>
      <c r="E802" s="16" t="s">
        <v>5579</v>
      </c>
      <c r="F802" s="87">
        <v>8592223411753</v>
      </c>
      <c r="G802" s="17">
        <v>250</v>
      </c>
      <c r="H802" s="76">
        <v>3302</v>
      </c>
      <c r="I802" s="18">
        <f t="shared" si="62"/>
        <v>134.77551020408163</v>
      </c>
      <c r="J802" s="46">
        <f>'Skupinové slevy'!$C$32</f>
        <v>0</v>
      </c>
      <c r="K802" s="46">
        <f t="shared" si="63"/>
        <v>0</v>
      </c>
      <c r="L802" s="46">
        <f t="shared" si="64"/>
        <v>0</v>
      </c>
      <c r="M802" s="19">
        <f t="shared" si="65"/>
        <v>3302</v>
      </c>
      <c r="N802" s="19">
        <f t="shared" si="66"/>
        <v>134.77551020408163</v>
      </c>
    </row>
    <row r="803" spans="1:14" ht="15" customHeight="1">
      <c r="A803" s="15">
        <v>797</v>
      </c>
      <c r="B803" s="33">
        <v>2</v>
      </c>
      <c r="C803" s="80"/>
      <c r="D803" s="28" t="s">
        <v>1852</v>
      </c>
      <c r="E803" s="16" t="s">
        <v>1853</v>
      </c>
      <c r="F803" s="87">
        <v>8592223411821</v>
      </c>
      <c r="G803" s="17">
        <v>250</v>
      </c>
      <c r="H803" s="76">
        <v>257</v>
      </c>
      <c r="I803" s="18">
        <f t="shared" si="62"/>
        <v>10.489795918367347</v>
      </c>
      <c r="J803" s="46">
        <f>'Skupinové slevy'!$C$32</f>
        <v>0</v>
      </c>
      <c r="K803" s="46">
        <f t="shared" si="63"/>
        <v>0</v>
      </c>
      <c r="L803" s="46">
        <f t="shared" si="64"/>
        <v>0</v>
      </c>
      <c r="M803" s="19">
        <f t="shared" si="65"/>
        <v>257</v>
      </c>
      <c r="N803" s="19">
        <f t="shared" si="66"/>
        <v>10.489795918367347</v>
      </c>
    </row>
    <row r="804" spans="1:14" ht="15" customHeight="1">
      <c r="A804" s="15">
        <v>798</v>
      </c>
      <c r="B804" s="33">
        <v>2</v>
      </c>
      <c r="C804" s="80"/>
      <c r="D804" s="28" t="s">
        <v>1854</v>
      </c>
      <c r="E804" s="16" t="s">
        <v>1855</v>
      </c>
      <c r="F804" s="87">
        <v>8592223409620</v>
      </c>
      <c r="G804" s="17">
        <v>250</v>
      </c>
      <c r="H804" s="76">
        <v>374</v>
      </c>
      <c r="I804" s="18">
        <f t="shared" si="62"/>
        <v>15.26530612244898</v>
      </c>
      <c r="J804" s="46">
        <f>'Skupinové slevy'!$C$32</f>
        <v>0</v>
      </c>
      <c r="K804" s="46">
        <f t="shared" si="63"/>
        <v>0</v>
      </c>
      <c r="L804" s="46">
        <f t="shared" si="64"/>
        <v>0</v>
      </c>
      <c r="M804" s="19">
        <f t="shared" si="65"/>
        <v>374</v>
      </c>
      <c r="N804" s="19">
        <f t="shared" si="66"/>
        <v>15.26530612244898</v>
      </c>
    </row>
    <row r="805" spans="1:14" ht="15" customHeight="1">
      <c r="A805" s="15">
        <v>799</v>
      </c>
      <c r="B805" s="33">
        <v>2</v>
      </c>
      <c r="C805" s="80"/>
      <c r="D805" s="28" t="s">
        <v>4807</v>
      </c>
      <c r="E805" s="16" t="s">
        <v>2538</v>
      </c>
      <c r="F805" s="87">
        <v>8592223409637</v>
      </c>
      <c r="G805" s="17">
        <v>250</v>
      </c>
      <c r="H805" s="76">
        <v>551</v>
      </c>
      <c r="I805" s="18">
        <f t="shared" si="62"/>
        <v>22.489795918367346</v>
      </c>
      <c r="J805" s="46">
        <f>'Skupinové slevy'!$C$32</f>
        <v>0</v>
      </c>
      <c r="K805" s="46">
        <f t="shared" si="63"/>
        <v>0</v>
      </c>
      <c r="L805" s="46">
        <f t="shared" si="64"/>
        <v>0</v>
      </c>
      <c r="M805" s="19">
        <f t="shared" si="65"/>
        <v>551</v>
      </c>
      <c r="N805" s="19">
        <f t="shared" si="66"/>
        <v>22.489795918367346</v>
      </c>
    </row>
    <row r="806" spans="1:14" ht="15" customHeight="1">
      <c r="A806" s="15">
        <v>800</v>
      </c>
      <c r="B806" s="33">
        <v>2</v>
      </c>
      <c r="C806" s="80"/>
      <c r="D806" s="28" t="s">
        <v>3360</v>
      </c>
      <c r="E806" s="16" t="s">
        <v>3361</v>
      </c>
      <c r="F806" s="87">
        <v>8592223409668</v>
      </c>
      <c r="G806" s="17">
        <v>250</v>
      </c>
      <c r="H806" s="76">
        <v>900</v>
      </c>
      <c r="I806" s="18">
        <f t="shared" si="62"/>
        <v>36.734693877551024</v>
      </c>
      <c r="J806" s="46">
        <f>'Skupinové slevy'!$C$32</f>
        <v>0</v>
      </c>
      <c r="K806" s="46">
        <f t="shared" si="63"/>
        <v>0</v>
      </c>
      <c r="L806" s="46">
        <f t="shared" si="64"/>
        <v>0</v>
      </c>
      <c r="M806" s="19">
        <f t="shared" si="65"/>
        <v>900</v>
      </c>
      <c r="N806" s="19">
        <f t="shared" si="66"/>
        <v>36.734693877551024</v>
      </c>
    </row>
    <row r="807" spans="1:14" ht="15" customHeight="1">
      <c r="A807" s="15">
        <v>801</v>
      </c>
      <c r="B807" s="33">
        <v>2</v>
      </c>
      <c r="C807" s="80"/>
      <c r="D807" s="28" t="s">
        <v>3362</v>
      </c>
      <c r="E807" s="16" t="s">
        <v>3363</v>
      </c>
      <c r="F807" s="87">
        <v>8592223411036</v>
      </c>
      <c r="G807" s="17">
        <v>250</v>
      </c>
      <c r="H807" s="76">
        <v>1313</v>
      </c>
      <c r="I807" s="18">
        <f t="shared" si="62"/>
        <v>53.591836734693878</v>
      </c>
      <c r="J807" s="46">
        <f>'Skupinové slevy'!$C$32</f>
        <v>0</v>
      </c>
      <c r="K807" s="46">
        <f t="shared" si="63"/>
        <v>0</v>
      </c>
      <c r="L807" s="46">
        <f t="shared" si="64"/>
        <v>0</v>
      </c>
      <c r="M807" s="19">
        <f t="shared" si="65"/>
        <v>1313</v>
      </c>
      <c r="N807" s="19">
        <f t="shared" si="66"/>
        <v>53.591836734693878</v>
      </c>
    </row>
    <row r="808" spans="1:14" ht="15" customHeight="1">
      <c r="A808" s="15">
        <v>802</v>
      </c>
      <c r="B808" s="33">
        <v>2</v>
      </c>
      <c r="C808" s="80"/>
      <c r="D808" s="28" t="s">
        <v>3364</v>
      </c>
      <c r="E808" s="16" t="s">
        <v>3365</v>
      </c>
      <c r="F808" s="87">
        <v>8592223411838</v>
      </c>
      <c r="G808" s="17">
        <v>250</v>
      </c>
      <c r="H808" s="76">
        <v>2181</v>
      </c>
      <c r="I808" s="18">
        <f t="shared" si="62"/>
        <v>89.020408163265301</v>
      </c>
      <c r="J808" s="46">
        <f>'Skupinové slevy'!$C$32</f>
        <v>0</v>
      </c>
      <c r="K808" s="46">
        <f t="shared" si="63"/>
        <v>0</v>
      </c>
      <c r="L808" s="46">
        <f t="shared" si="64"/>
        <v>0</v>
      </c>
      <c r="M808" s="19">
        <f t="shared" si="65"/>
        <v>2181</v>
      </c>
      <c r="N808" s="19">
        <f t="shared" si="66"/>
        <v>89.020408163265301</v>
      </c>
    </row>
    <row r="809" spans="1:14" ht="15" customHeight="1">
      <c r="A809" s="15">
        <v>803</v>
      </c>
      <c r="B809" s="33">
        <v>2</v>
      </c>
      <c r="C809" s="80"/>
      <c r="D809" s="28" t="s">
        <v>5053</v>
      </c>
      <c r="E809" s="16" t="s">
        <v>5054</v>
      </c>
      <c r="F809" s="87">
        <v>8592223411845</v>
      </c>
      <c r="G809" s="17">
        <v>250</v>
      </c>
      <c r="H809" s="76">
        <v>243</v>
      </c>
      <c r="I809" s="18">
        <f t="shared" si="62"/>
        <v>9.9183673469387763</v>
      </c>
      <c r="J809" s="46">
        <f>'Skupinové slevy'!$C$32</f>
        <v>0</v>
      </c>
      <c r="K809" s="46">
        <f t="shared" si="63"/>
        <v>0</v>
      </c>
      <c r="L809" s="46">
        <f t="shared" si="64"/>
        <v>0</v>
      </c>
      <c r="M809" s="19">
        <f t="shared" si="65"/>
        <v>243</v>
      </c>
      <c r="N809" s="19">
        <f t="shared" si="66"/>
        <v>9.9183673469387763</v>
      </c>
    </row>
    <row r="810" spans="1:14" ht="15" customHeight="1">
      <c r="A810" s="15">
        <v>804</v>
      </c>
      <c r="B810" s="33">
        <v>2</v>
      </c>
      <c r="C810" s="80"/>
      <c r="D810" s="28" t="s">
        <v>5055</v>
      </c>
      <c r="E810" s="16" t="s">
        <v>5056</v>
      </c>
      <c r="F810" s="87">
        <v>8592223409675</v>
      </c>
      <c r="G810" s="17">
        <v>250</v>
      </c>
      <c r="H810" s="76">
        <v>374</v>
      </c>
      <c r="I810" s="18">
        <f t="shared" si="62"/>
        <v>15.26530612244898</v>
      </c>
      <c r="J810" s="46">
        <f>'Skupinové slevy'!$C$32</f>
        <v>0</v>
      </c>
      <c r="K810" s="46">
        <f t="shared" si="63"/>
        <v>0</v>
      </c>
      <c r="L810" s="46">
        <f t="shared" si="64"/>
        <v>0</v>
      </c>
      <c r="M810" s="19">
        <f t="shared" si="65"/>
        <v>374</v>
      </c>
      <c r="N810" s="19">
        <f t="shared" si="66"/>
        <v>15.26530612244898</v>
      </c>
    </row>
    <row r="811" spans="1:14" ht="15" customHeight="1">
      <c r="A811" s="15">
        <v>805</v>
      </c>
      <c r="B811" s="33">
        <v>2</v>
      </c>
      <c r="C811" s="80"/>
      <c r="D811" s="28" t="s">
        <v>5057</v>
      </c>
      <c r="E811" s="16" t="s">
        <v>5058</v>
      </c>
      <c r="F811" s="87">
        <v>8592223409682</v>
      </c>
      <c r="G811" s="17">
        <v>250</v>
      </c>
      <c r="H811" s="76">
        <v>528</v>
      </c>
      <c r="I811" s="18">
        <f t="shared" si="62"/>
        <v>21.551020408163264</v>
      </c>
      <c r="J811" s="46">
        <f>'Skupinové slevy'!$C$32</f>
        <v>0</v>
      </c>
      <c r="K811" s="46">
        <f t="shared" si="63"/>
        <v>0</v>
      </c>
      <c r="L811" s="46">
        <f t="shared" si="64"/>
        <v>0</v>
      </c>
      <c r="M811" s="19">
        <f t="shared" si="65"/>
        <v>528</v>
      </c>
      <c r="N811" s="19">
        <f t="shared" si="66"/>
        <v>21.551020408163264</v>
      </c>
    </row>
    <row r="812" spans="1:14" ht="15" customHeight="1">
      <c r="A812" s="15">
        <v>806</v>
      </c>
      <c r="B812" s="33">
        <v>2</v>
      </c>
      <c r="C812" s="80"/>
      <c r="D812" s="28" t="s">
        <v>5757</v>
      </c>
      <c r="E812" s="16" t="s">
        <v>5758</v>
      </c>
      <c r="F812" s="87">
        <v>8592223411852</v>
      </c>
      <c r="G812" s="17">
        <v>250</v>
      </c>
      <c r="H812" s="76">
        <v>924</v>
      </c>
      <c r="I812" s="18">
        <f t="shared" si="62"/>
        <v>37.714285714285715</v>
      </c>
      <c r="J812" s="46">
        <f>'Skupinové slevy'!$C$32</f>
        <v>0</v>
      </c>
      <c r="K812" s="46">
        <f t="shared" si="63"/>
        <v>0</v>
      </c>
      <c r="L812" s="46">
        <f t="shared" si="64"/>
        <v>0</v>
      </c>
      <c r="M812" s="19">
        <f t="shared" si="65"/>
        <v>924</v>
      </c>
      <c r="N812" s="19">
        <f t="shared" si="66"/>
        <v>37.714285714285715</v>
      </c>
    </row>
    <row r="813" spans="1:14" ht="15" customHeight="1">
      <c r="A813" s="15">
        <v>807</v>
      </c>
      <c r="B813" s="33">
        <v>2</v>
      </c>
      <c r="C813" s="80"/>
      <c r="D813" s="28" t="s">
        <v>4811</v>
      </c>
      <c r="E813" s="16" t="s">
        <v>4812</v>
      </c>
      <c r="F813" s="87">
        <v>8592223411869</v>
      </c>
      <c r="G813" s="17">
        <v>250</v>
      </c>
      <c r="H813" s="76">
        <v>1355</v>
      </c>
      <c r="I813" s="18">
        <f t="shared" si="62"/>
        <v>55.306122448979593</v>
      </c>
      <c r="J813" s="46">
        <f>'Skupinové slevy'!$C$32</f>
        <v>0</v>
      </c>
      <c r="K813" s="46">
        <f t="shared" si="63"/>
        <v>0</v>
      </c>
      <c r="L813" s="46">
        <f t="shared" si="64"/>
        <v>0</v>
      </c>
      <c r="M813" s="19">
        <f t="shared" si="65"/>
        <v>1355</v>
      </c>
      <c r="N813" s="19">
        <f t="shared" si="66"/>
        <v>55.306122448979593</v>
      </c>
    </row>
    <row r="814" spans="1:14" ht="15" customHeight="1">
      <c r="A814" s="15">
        <v>808</v>
      </c>
      <c r="B814" s="33">
        <v>2</v>
      </c>
      <c r="C814" s="80"/>
      <c r="D814" s="28" t="s">
        <v>1263</v>
      </c>
      <c r="E814" s="16" t="s">
        <v>1264</v>
      </c>
      <c r="F814" s="87">
        <v>8592223411876</v>
      </c>
      <c r="G814" s="17">
        <v>250</v>
      </c>
      <c r="H814" s="76">
        <v>2207</v>
      </c>
      <c r="I814" s="18">
        <f t="shared" si="62"/>
        <v>90.08163265306122</v>
      </c>
      <c r="J814" s="46">
        <f>'Skupinové slevy'!$C$32</f>
        <v>0</v>
      </c>
      <c r="K814" s="46">
        <f t="shared" si="63"/>
        <v>0</v>
      </c>
      <c r="L814" s="46">
        <f t="shared" si="64"/>
        <v>0</v>
      </c>
      <c r="M814" s="19">
        <f t="shared" si="65"/>
        <v>2207</v>
      </c>
      <c r="N814" s="19">
        <f t="shared" si="66"/>
        <v>90.08163265306122</v>
      </c>
    </row>
    <row r="815" spans="1:14" ht="15" customHeight="1">
      <c r="A815" s="15">
        <v>809</v>
      </c>
      <c r="B815" s="33">
        <v>2</v>
      </c>
      <c r="C815" s="80"/>
      <c r="D815" s="28" t="s">
        <v>1265</v>
      </c>
      <c r="E815" s="16" t="s">
        <v>1266</v>
      </c>
      <c r="F815" s="87">
        <v>8016218903967</v>
      </c>
      <c r="G815" s="17">
        <v>250</v>
      </c>
      <c r="H815" s="76">
        <v>169</v>
      </c>
      <c r="I815" s="18">
        <f t="shared" si="62"/>
        <v>6.8979591836734695</v>
      </c>
      <c r="J815" s="46">
        <f>'Skupinové slevy'!$C$32</f>
        <v>0</v>
      </c>
      <c r="K815" s="46">
        <f t="shared" si="63"/>
        <v>0</v>
      </c>
      <c r="L815" s="46">
        <f t="shared" si="64"/>
        <v>0</v>
      </c>
      <c r="M815" s="19">
        <f t="shared" si="65"/>
        <v>169</v>
      </c>
      <c r="N815" s="19">
        <f t="shared" si="66"/>
        <v>6.8979591836734695</v>
      </c>
    </row>
    <row r="816" spans="1:14" ht="15" customHeight="1">
      <c r="A816" s="15">
        <v>810</v>
      </c>
      <c r="B816" s="33">
        <v>2</v>
      </c>
      <c r="C816" s="80"/>
      <c r="D816" s="28" t="s">
        <v>1267</v>
      </c>
      <c r="E816" s="16" t="s">
        <v>1268</v>
      </c>
      <c r="F816" s="87">
        <v>8592223411067</v>
      </c>
      <c r="G816" s="17">
        <v>250</v>
      </c>
      <c r="H816" s="76">
        <v>248</v>
      </c>
      <c r="I816" s="18">
        <f t="shared" si="62"/>
        <v>10.122448979591837</v>
      </c>
      <c r="J816" s="46">
        <f>'Skupinové slevy'!$C$32</f>
        <v>0</v>
      </c>
      <c r="K816" s="46">
        <f t="shared" si="63"/>
        <v>0</v>
      </c>
      <c r="L816" s="46">
        <f t="shared" si="64"/>
        <v>0</v>
      </c>
      <c r="M816" s="19">
        <f t="shared" si="65"/>
        <v>248</v>
      </c>
      <c r="N816" s="19">
        <f t="shared" si="66"/>
        <v>10.122448979591837</v>
      </c>
    </row>
    <row r="817" spans="1:14" ht="15" customHeight="1">
      <c r="A817" s="15">
        <v>811</v>
      </c>
      <c r="B817" s="33">
        <v>2</v>
      </c>
      <c r="C817" s="80"/>
      <c r="D817" s="28" t="s">
        <v>3797</v>
      </c>
      <c r="E817" s="16" t="s">
        <v>3798</v>
      </c>
      <c r="F817" s="87">
        <v>8592223351776</v>
      </c>
      <c r="G817" s="17">
        <v>250</v>
      </c>
      <c r="H817" s="76">
        <v>341</v>
      </c>
      <c r="I817" s="18">
        <f t="shared" si="62"/>
        <v>13.918367346938776</v>
      </c>
      <c r="J817" s="46">
        <f>'Skupinové slevy'!$C$32</f>
        <v>0</v>
      </c>
      <c r="K817" s="46">
        <f t="shared" si="63"/>
        <v>0</v>
      </c>
      <c r="L817" s="46">
        <f t="shared" si="64"/>
        <v>0</v>
      </c>
      <c r="M817" s="19">
        <f t="shared" si="65"/>
        <v>341</v>
      </c>
      <c r="N817" s="19">
        <f t="shared" si="66"/>
        <v>13.918367346938776</v>
      </c>
    </row>
    <row r="818" spans="1:14" ht="15" customHeight="1">
      <c r="A818" s="15">
        <v>812</v>
      </c>
      <c r="B818" s="33">
        <v>2</v>
      </c>
      <c r="C818" s="80"/>
      <c r="D818" s="28" t="s">
        <v>3799</v>
      </c>
      <c r="E818" s="16" t="s">
        <v>3800</v>
      </c>
      <c r="F818" s="87">
        <v>8592223351394</v>
      </c>
      <c r="G818" s="17">
        <v>250</v>
      </c>
      <c r="H818" s="76">
        <v>542</v>
      </c>
      <c r="I818" s="18">
        <f t="shared" si="62"/>
        <v>22.122448979591837</v>
      </c>
      <c r="J818" s="46">
        <f>'Skupinové slevy'!$C$32</f>
        <v>0</v>
      </c>
      <c r="K818" s="46">
        <f t="shared" si="63"/>
        <v>0</v>
      </c>
      <c r="L818" s="46">
        <f t="shared" si="64"/>
        <v>0</v>
      </c>
      <c r="M818" s="19">
        <f t="shared" si="65"/>
        <v>542</v>
      </c>
      <c r="N818" s="19">
        <f t="shared" si="66"/>
        <v>22.122448979591837</v>
      </c>
    </row>
    <row r="819" spans="1:14" ht="15" customHeight="1">
      <c r="A819" s="15">
        <v>813</v>
      </c>
      <c r="B819" s="33">
        <v>2</v>
      </c>
      <c r="C819" s="80"/>
      <c r="D819" s="28" t="s">
        <v>3611</v>
      </c>
      <c r="E819" s="16" t="s">
        <v>3612</v>
      </c>
      <c r="F819" s="87">
        <v>8592223409569</v>
      </c>
      <c r="G819" s="17">
        <v>250</v>
      </c>
      <c r="H819" s="76">
        <v>761</v>
      </c>
      <c r="I819" s="18">
        <f t="shared" si="62"/>
        <v>31.061224489795919</v>
      </c>
      <c r="J819" s="46">
        <f>'Skupinové slevy'!$C$32</f>
        <v>0</v>
      </c>
      <c r="K819" s="46">
        <f t="shared" si="63"/>
        <v>0</v>
      </c>
      <c r="L819" s="46">
        <f t="shared" si="64"/>
        <v>0</v>
      </c>
      <c r="M819" s="19">
        <f t="shared" si="65"/>
        <v>761</v>
      </c>
      <c r="N819" s="19">
        <f t="shared" si="66"/>
        <v>31.061224489795919</v>
      </c>
    </row>
    <row r="820" spans="1:14" ht="15" customHeight="1">
      <c r="A820" s="15">
        <v>814</v>
      </c>
      <c r="B820" s="33">
        <v>2</v>
      </c>
      <c r="C820" s="80"/>
      <c r="D820" s="28" t="s">
        <v>3613</v>
      </c>
      <c r="E820" s="16" t="s">
        <v>3614</v>
      </c>
      <c r="F820" s="87">
        <v>8592223409576</v>
      </c>
      <c r="G820" s="17">
        <v>250</v>
      </c>
      <c r="H820" s="76">
        <v>1172</v>
      </c>
      <c r="I820" s="18">
        <f t="shared" si="62"/>
        <v>47.836734693877553</v>
      </c>
      <c r="J820" s="46">
        <f>'Skupinové slevy'!$C$32</f>
        <v>0</v>
      </c>
      <c r="K820" s="46">
        <f t="shared" si="63"/>
        <v>0</v>
      </c>
      <c r="L820" s="46">
        <f t="shared" si="64"/>
        <v>0</v>
      </c>
      <c r="M820" s="19">
        <f t="shared" si="65"/>
        <v>1172</v>
      </c>
      <c r="N820" s="19">
        <f t="shared" si="66"/>
        <v>47.836734693877553</v>
      </c>
    </row>
    <row r="821" spans="1:14" ht="15" customHeight="1">
      <c r="A821" s="15">
        <v>815</v>
      </c>
      <c r="B821" s="33">
        <v>2</v>
      </c>
      <c r="C821" s="80"/>
      <c r="D821" s="28" t="s">
        <v>3615</v>
      </c>
      <c r="E821" s="16" t="s">
        <v>3616</v>
      </c>
      <c r="F821" s="87">
        <v>8592223408753</v>
      </c>
      <c r="G821" s="17">
        <v>250</v>
      </c>
      <c r="H821" s="76">
        <v>169</v>
      </c>
      <c r="I821" s="18">
        <f t="shared" si="62"/>
        <v>6.8979591836734695</v>
      </c>
      <c r="J821" s="46">
        <f>'Skupinové slevy'!$C$32</f>
        <v>0</v>
      </c>
      <c r="K821" s="46">
        <f t="shared" si="63"/>
        <v>0</v>
      </c>
      <c r="L821" s="46">
        <f t="shared" si="64"/>
        <v>0</v>
      </c>
      <c r="M821" s="19">
        <f t="shared" si="65"/>
        <v>169</v>
      </c>
      <c r="N821" s="19">
        <f t="shared" si="66"/>
        <v>6.8979591836734695</v>
      </c>
    </row>
    <row r="822" spans="1:14" ht="15" customHeight="1">
      <c r="A822" s="15">
        <v>816</v>
      </c>
      <c r="B822" s="33">
        <v>2</v>
      </c>
      <c r="C822" s="80"/>
      <c r="D822" s="28" t="s">
        <v>3617</v>
      </c>
      <c r="E822" s="16" t="s">
        <v>3618</v>
      </c>
      <c r="F822" s="87">
        <v>8592223411043</v>
      </c>
      <c r="G822" s="17">
        <v>250</v>
      </c>
      <c r="H822" s="76">
        <v>248</v>
      </c>
      <c r="I822" s="18">
        <f t="shared" si="62"/>
        <v>10.122448979591837</v>
      </c>
      <c r="J822" s="46">
        <f>'Skupinové slevy'!$C$32</f>
        <v>0</v>
      </c>
      <c r="K822" s="46">
        <f t="shared" si="63"/>
        <v>0</v>
      </c>
      <c r="L822" s="46">
        <f t="shared" si="64"/>
        <v>0</v>
      </c>
      <c r="M822" s="19">
        <f t="shared" si="65"/>
        <v>248</v>
      </c>
      <c r="N822" s="19">
        <f t="shared" si="66"/>
        <v>10.122448979591837</v>
      </c>
    </row>
    <row r="823" spans="1:14" ht="15" customHeight="1">
      <c r="A823" s="15">
        <v>817</v>
      </c>
      <c r="B823" s="33">
        <v>2</v>
      </c>
      <c r="C823" s="80"/>
      <c r="D823" s="28" t="s">
        <v>2739</v>
      </c>
      <c r="E823" s="16" t="s">
        <v>1056</v>
      </c>
      <c r="F823" s="87">
        <v>8592223351783</v>
      </c>
      <c r="G823" s="17">
        <v>250</v>
      </c>
      <c r="H823" s="76">
        <v>343</v>
      </c>
      <c r="I823" s="18">
        <f t="shared" si="62"/>
        <v>14</v>
      </c>
      <c r="J823" s="46">
        <f>'Skupinové slevy'!$C$32</f>
        <v>0</v>
      </c>
      <c r="K823" s="46">
        <f t="shared" si="63"/>
        <v>0</v>
      </c>
      <c r="L823" s="46">
        <f t="shared" si="64"/>
        <v>0</v>
      </c>
      <c r="M823" s="19">
        <f t="shared" si="65"/>
        <v>343</v>
      </c>
      <c r="N823" s="19">
        <f t="shared" si="66"/>
        <v>14</v>
      </c>
    </row>
    <row r="824" spans="1:14" ht="15" customHeight="1">
      <c r="A824" s="15">
        <v>818</v>
      </c>
      <c r="B824" s="33">
        <v>2</v>
      </c>
      <c r="C824" s="80"/>
      <c r="D824" s="28" t="s">
        <v>3387</v>
      </c>
      <c r="E824" s="16" t="s">
        <v>3388</v>
      </c>
      <c r="F824" s="87">
        <v>8592223408760</v>
      </c>
      <c r="G824" s="17">
        <v>250</v>
      </c>
      <c r="H824" s="76">
        <v>542</v>
      </c>
      <c r="I824" s="18">
        <f t="shared" si="62"/>
        <v>22.122448979591837</v>
      </c>
      <c r="J824" s="46">
        <f>'Skupinové slevy'!$C$32</f>
        <v>0</v>
      </c>
      <c r="K824" s="46">
        <f t="shared" si="63"/>
        <v>0</v>
      </c>
      <c r="L824" s="46">
        <f t="shared" si="64"/>
        <v>0</v>
      </c>
      <c r="M824" s="19">
        <f t="shared" si="65"/>
        <v>542</v>
      </c>
      <c r="N824" s="19">
        <f t="shared" si="66"/>
        <v>22.122448979591837</v>
      </c>
    </row>
    <row r="825" spans="1:14" ht="15" customHeight="1">
      <c r="A825" s="15">
        <v>819</v>
      </c>
      <c r="B825" s="33">
        <v>2</v>
      </c>
      <c r="C825" s="80"/>
      <c r="D825" s="28" t="s">
        <v>3401</v>
      </c>
      <c r="E825" s="16" t="s">
        <v>3402</v>
      </c>
      <c r="F825" s="87">
        <v>8592223409026</v>
      </c>
      <c r="G825" s="17">
        <v>250</v>
      </c>
      <c r="H825" s="76">
        <v>761</v>
      </c>
      <c r="I825" s="18">
        <f t="shared" si="62"/>
        <v>31.061224489795919</v>
      </c>
      <c r="J825" s="46">
        <f>'Skupinové slevy'!$C$32</f>
        <v>0</v>
      </c>
      <c r="K825" s="46">
        <f t="shared" si="63"/>
        <v>0</v>
      </c>
      <c r="L825" s="46">
        <f t="shared" si="64"/>
        <v>0</v>
      </c>
      <c r="M825" s="19">
        <f t="shared" si="65"/>
        <v>761</v>
      </c>
      <c r="N825" s="19">
        <f t="shared" si="66"/>
        <v>31.061224489795919</v>
      </c>
    </row>
    <row r="826" spans="1:14" ht="15" customHeight="1">
      <c r="A826" s="15">
        <v>820</v>
      </c>
      <c r="B826" s="33">
        <v>2</v>
      </c>
      <c r="C826" s="80"/>
      <c r="D826" s="28" t="s">
        <v>4303</v>
      </c>
      <c r="E826" s="16" t="s">
        <v>5186</v>
      </c>
      <c r="F826" s="87">
        <v>8592223409583</v>
      </c>
      <c r="G826" s="17">
        <v>250</v>
      </c>
      <c r="H826" s="76">
        <v>1172</v>
      </c>
      <c r="I826" s="18">
        <f t="shared" si="62"/>
        <v>47.836734693877553</v>
      </c>
      <c r="J826" s="46">
        <f>'Skupinové slevy'!$C$32</f>
        <v>0</v>
      </c>
      <c r="K826" s="46">
        <f t="shared" si="63"/>
        <v>0</v>
      </c>
      <c r="L826" s="46">
        <f t="shared" si="64"/>
        <v>0</v>
      </c>
      <c r="M826" s="19">
        <f t="shared" si="65"/>
        <v>1172</v>
      </c>
      <c r="N826" s="19">
        <f t="shared" si="66"/>
        <v>47.836734693877553</v>
      </c>
    </row>
    <row r="827" spans="1:14" ht="15" customHeight="1">
      <c r="A827" s="15">
        <v>821</v>
      </c>
      <c r="B827" s="33">
        <v>2</v>
      </c>
      <c r="C827" s="80"/>
      <c r="D827" s="28" t="s">
        <v>5187</v>
      </c>
      <c r="E827" s="16" t="s">
        <v>5188</v>
      </c>
      <c r="F827" s="87">
        <v>8592223411050</v>
      </c>
      <c r="G827" s="17">
        <v>250</v>
      </c>
      <c r="H827" s="76">
        <v>430</v>
      </c>
      <c r="I827" s="18">
        <f t="shared" si="62"/>
        <v>17.551020408163264</v>
      </c>
      <c r="J827" s="46">
        <f>'Skupinové slevy'!$C$32</f>
        <v>0</v>
      </c>
      <c r="K827" s="46">
        <f t="shared" si="63"/>
        <v>0</v>
      </c>
      <c r="L827" s="46">
        <f t="shared" si="64"/>
        <v>0</v>
      </c>
      <c r="M827" s="19">
        <f t="shared" si="65"/>
        <v>430</v>
      </c>
      <c r="N827" s="19">
        <f t="shared" si="66"/>
        <v>17.551020408163264</v>
      </c>
    </row>
    <row r="828" spans="1:14" ht="15" customHeight="1">
      <c r="A828" s="15">
        <v>822</v>
      </c>
      <c r="B828" s="33">
        <v>2</v>
      </c>
      <c r="C828" s="80"/>
      <c r="D828" s="28" t="s">
        <v>5189</v>
      </c>
      <c r="E828" s="16" t="s">
        <v>5190</v>
      </c>
      <c r="F828" s="87">
        <v>8592223409590</v>
      </c>
      <c r="G828" s="17">
        <v>250</v>
      </c>
      <c r="H828" s="76">
        <v>711</v>
      </c>
      <c r="I828" s="18">
        <f t="shared" si="62"/>
        <v>29.020408163265305</v>
      </c>
      <c r="J828" s="46">
        <f>'Skupinové slevy'!$C$32</f>
        <v>0</v>
      </c>
      <c r="K828" s="46">
        <f t="shared" si="63"/>
        <v>0</v>
      </c>
      <c r="L828" s="46">
        <f t="shared" si="64"/>
        <v>0</v>
      </c>
      <c r="M828" s="19">
        <f t="shared" si="65"/>
        <v>711</v>
      </c>
      <c r="N828" s="19">
        <f t="shared" si="66"/>
        <v>29.020408163265305</v>
      </c>
    </row>
    <row r="829" spans="1:14" ht="15" customHeight="1">
      <c r="A829" s="15">
        <v>823</v>
      </c>
      <c r="B829" s="33">
        <v>2</v>
      </c>
      <c r="C829" s="80"/>
      <c r="D829" s="28" t="s">
        <v>5191</v>
      </c>
      <c r="E829" s="16" t="s">
        <v>6679</v>
      </c>
      <c r="F829" s="87">
        <v>8592223411883</v>
      </c>
      <c r="G829" s="17">
        <v>250</v>
      </c>
      <c r="H829" s="76">
        <v>981</v>
      </c>
      <c r="I829" s="18">
        <f t="shared" si="62"/>
        <v>40.04081632653061</v>
      </c>
      <c r="J829" s="46">
        <f>'Skupinové slevy'!$C$32</f>
        <v>0</v>
      </c>
      <c r="K829" s="46">
        <f t="shared" si="63"/>
        <v>0</v>
      </c>
      <c r="L829" s="46">
        <f t="shared" si="64"/>
        <v>0</v>
      </c>
      <c r="M829" s="19">
        <f t="shared" si="65"/>
        <v>981</v>
      </c>
      <c r="N829" s="19">
        <f t="shared" si="66"/>
        <v>40.04081632653061</v>
      </c>
    </row>
    <row r="830" spans="1:14" ht="15" customHeight="1">
      <c r="A830" s="15">
        <v>824</v>
      </c>
      <c r="B830" s="33">
        <v>2</v>
      </c>
      <c r="C830" s="80"/>
      <c r="D830" s="28" t="s">
        <v>6680</v>
      </c>
      <c r="E830" s="16" t="s">
        <v>6681</v>
      </c>
      <c r="F830" s="87">
        <v>8592223411890</v>
      </c>
      <c r="G830" s="17">
        <v>250</v>
      </c>
      <c r="H830" s="76">
        <v>1554</v>
      </c>
      <c r="I830" s="18">
        <f t="shared" si="62"/>
        <v>63.428571428571431</v>
      </c>
      <c r="J830" s="46">
        <f>'Skupinové slevy'!$C$32</f>
        <v>0</v>
      </c>
      <c r="K830" s="46">
        <f t="shared" si="63"/>
        <v>0</v>
      </c>
      <c r="L830" s="46">
        <f t="shared" si="64"/>
        <v>0</v>
      </c>
      <c r="M830" s="19">
        <f t="shared" si="65"/>
        <v>1554</v>
      </c>
      <c r="N830" s="19">
        <f t="shared" si="66"/>
        <v>63.428571428571431</v>
      </c>
    </row>
    <row r="831" spans="1:14" ht="15" customHeight="1">
      <c r="A831" s="15">
        <v>825</v>
      </c>
      <c r="B831" s="33">
        <v>2</v>
      </c>
      <c r="C831" s="80"/>
      <c r="D831" s="28" t="s">
        <v>6682</v>
      </c>
      <c r="E831" s="16" t="s">
        <v>1805</v>
      </c>
      <c r="F831" s="87">
        <v>8592223411906</v>
      </c>
      <c r="G831" s="17">
        <v>250</v>
      </c>
      <c r="H831" s="76">
        <v>1986</v>
      </c>
      <c r="I831" s="18">
        <f t="shared" si="62"/>
        <v>81.061224489795919</v>
      </c>
      <c r="J831" s="46">
        <f>'Skupinové slevy'!$C$32</f>
        <v>0</v>
      </c>
      <c r="K831" s="46">
        <f t="shared" si="63"/>
        <v>0</v>
      </c>
      <c r="L831" s="46">
        <f t="shared" si="64"/>
        <v>0</v>
      </c>
      <c r="M831" s="19">
        <f t="shared" si="65"/>
        <v>1986</v>
      </c>
      <c r="N831" s="19">
        <f t="shared" si="66"/>
        <v>81.061224489795919</v>
      </c>
    </row>
    <row r="832" spans="1:14" ht="15" customHeight="1">
      <c r="A832" s="15">
        <v>826</v>
      </c>
      <c r="B832" s="33">
        <v>2</v>
      </c>
      <c r="C832" s="80"/>
      <c r="D832" s="28" t="s">
        <v>1806</v>
      </c>
      <c r="E832" s="16" t="s">
        <v>1807</v>
      </c>
      <c r="F832" s="87">
        <v>8592223411913</v>
      </c>
      <c r="G832" s="17">
        <v>250</v>
      </c>
      <c r="H832" s="76">
        <v>3751</v>
      </c>
      <c r="I832" s="18">
        <f t="shared" si="62"/>
        <v>153.10204081632654</v>
      </c>
      <c r="J832" s="46">
        <f>'Skupinové slevy'!$C$32</f>
        <v>0</v>
      </c>
      <c r="K832" s="46">
        <f t="shared" si="63"/>
        <v>0</v>
      </c>
      <c r="L832" s="46">
        <f t="shared" si="64"/>
        <v>0</v>
      </c>
      <c r="M832" s="19">
        <f t="shared" si="65"/>
        <v>3751</v>
      </c>
      <c r="N832" s="19">
        <f t="shared" si="66"/>
        <v>153.10204081632654</v>
      </c>
    </row>
    <row r="833" spans="1:14" ht="15" customHeight="1">
      <c r="A833" s="15">
        <v>827</v>
      </c>
      <c r="B833" s="33">
        <v>2</v>
      </c>
      <c r="C833" s="80"/>
      <c r="D833" s="28" t="s">
        <v>6774</v>
      </c>
      <c r="E833" s="16" t="s">
        <v>6775</v>
      </c>
      <c r="F833" s="87">
        <v>8592223411920</v>
      </c>
      <c r="G833" s="17">
        <v>250</v>
      </c>
      <c r="H833" s="76">
        <v>364</v>
      </c>
      <c r="I833" s="18">
        <f t="shared" si="62"/>
        <v>14.857142857142858</v>
      </c>
      <c r="J833" s="46">
        <f>'Skupinové slevy'!$C$32</f>
        <v>0</v>
      </c>
      <c r="K833" s="46">
        <f t="shared" si="63"/>
        <v>0</v>
      </c>
      <c r="L833" s="46">
        <f t="shared" si="64"/>
        <v>0</v>
      </c>
      <c r="M833" s="19">
        <f t="shared" si="65"/>
        <v>364</v>
      </c>
      <c r="N833" s="19">
        <f t="shared" si="66"/>
        <v>14.857142857142858</v>
      </c>
    </row>
    <row r="834" spans="1:14" ht="15" customHeight="1">
      <c r="A834" s="15">
        <v>828</v>
      </c>
      <c r="B834" s="33">
        <v>2</v>
      </c>
      <c r="C834" s="80"/>
      <c r="D834" s="28" t="s">
        <v>6776</v>
      </c>
      <c r="E834" s="16" t="s">
        <v>6777</v>
      </c>
      <c r="F834" s="87">
        <v>8592223411937</v>
      </c>
      <c r="G834" s="17">
        <v>250</v>
      </c>
      <c r="H834" s="76">
        <v>595</v>
      </c>
      <c r="I834" s="18">
        <f t="shared" si="62"/>
        <v>24.285714285714285</v>
      </c>
      <c r="J834" s="46">
        <f>'Skupinové slevy'!$C$32</f>
        <v>0</v>
      </c>
      <c r="K834" s="46">
        <f t="shared" si="63"/>
        <v>0</v>
      </c>
      <c r="L834" s="46">
        <f t="shared" si="64"/>
        <v>0</v>
      </c>
      <c r="M834" s="19">
        <f t="shared" si="65"/>
        <v>595</v>
      </c>
      <c r="N834" s="19">
        <f t="shared" si="66"/>
        <v>24.285714285714285</v>
      </c>
    </row>
    <row r="835" spans="1:14" ht="15" customHeight="1">
      <c r="A835" s="15">
        <v>829</v>
      </c>
      <c r="B835" s="33">
        <v>2</v>
      </c>
      <c r="C835" s="80"/>
      <c r="D835" s="28" t="s">
        <v>1817</v>
      </c>
      <c r="E835" s="16" t="s">
        <v>1818</v>
      </c>
      <c r="F835" s="87">
        <v>8592223411944</v>
      </c>
      <c r="G835" s="17">
        <v>250</v>
      </c>
      <c r="H835" s="76">
        <v>747</v>
      </c>
      <c r="I835" s="18">
        <f t="shared" si="62"/>
        <v>30.489795918367346</v>
      </c>
      <c r="J835" s="46">
        <f>'Skupinové slevy'!$C$32</f>
        <v>0</v>
      </c>
      <c r="K835" s="46">
        <f t="shared" si="63"/>
        <v>0</v>
      </c>
      <c r="L835" s="46">
        <f t="shared" si="64"/>
        <v>0</v>
      </c>
      <c r="M835" s="19">
        <f t="shared" si="65"/>
        <v>747</v>
      </c>
      <c r="N835" s="19">
        <f t="shared" si="66"/>
        <v>30.489795918367346</v>
      </c>
    </row>
    <row r="836" spans="1:14" ht="15" customHeight="1">
      <c r="A836" s="15">
        <v>830</v>
      </c>
      <c r="B836" s="33">
        <v>2</v>
      </c>
      <c r="C836" s="80"/>
      <c r="D836" s="28" t="s">
        <v>3389</v>
      </c>
      <c r="E836" s="16" t="s">
        <v>3390</v>
      </c>
      <c r="F836" s="87">
        <v>8592223411951</v>
      </c>
      <c r="G836" s="17">
        <v>250</v>
      </c>
      <c r="H836" s="76">
        <v>1290</v>
      </c>
      <c r="I836" s="18">
        <f t="shared" si="62"/>
        <v>52.653061224489797</v>
      </c>
      <c r="J836" s="46">
        <f>'Skupinové slevy'!$C$32</f>
        <v>0</v>
      </c>
      <c r="K836" s="46">
        <f t="shared" si="63"/>
        <v>0</v>
      </c>
      <c r="L836" s="46">
        <f t="shared" si="64"/>
        <v>0</v>
      </c>
      <c r="M836" s="19">
        <f t="shared" si="65"/>
        <v>1290</v>
      </c>
      <c r="N836" s="19">
        <f t="shared" si="66"/>
        <v>52.653061224489797</v>
      </c>
    </row>
    <row r="837" spans="1:14" ht="15" customHeight="1">
      <c r="A837" s="15">
        <v>831</v>
      </c>
      <c r="B837" s="33">
        <v>2</v>
      </c>
      <c r="C837" s="80"/>
      <c r="D837" s="28" t="s">
        <v>3391</v>
      </c>
      <c r="E837" s="16" t="s">
        <v>276</v>
      </c>
      <c r="F837" s="87">
        <v>8592223411968</v>
      </c>
      <c r="G837" s="17">
        <v>250</v>
      </c>
      <c r="H837" s="76">
        <v>1756</v>
      </c>
      <c r="I837" s="18">
        <f t="shared" si="62"/>
        <v>71.673469387755105</v>
      </c>
      <c r="J837" s="46">
        <f>'Skupinové slevy'!$C$32</f>
        <v>0</v>
      </c>
      <c r="K837" s="46">
        <f t="shared" si="63"/>
        <v>0</v>
      </c>
      <c r="L837" s="46">
        <f t="shared" si="64"/>
        <v>0</v>
      </c>
      <c r="M837" s="19">
        <f t="shared" si="65"/>
        <v>1756</v>
      </c>
      <c r="N837" s="19">
        <f t="shared" si="66"/>
        <v>71.673469387755105</v>
      </c>
    </row>
    <row r="838" spans="1:14" ht="15" customHeight="1">
      <c r="A838" s="15">
        <v>832</v>
      </c>
      <c r="B838" s="33">
        <v>2</v>
      </c>
      <c r="C838" s="80"/>
      <c r="D838" s="28" t="s">
        <v>277</v>
      </c>
      <c r="E838" s="16" t="s">
        <v>1033</v>
      </c>
      <c r="F838" s="87">
        <v>8592223411975</v>
      </c>
      <c r="G838" s="17">
        <v>250</v>
      </c>
      <c r="H838" s="76">
        <v>2966</v>
      </c>
      <c r="I838" s="18">
        <f t="shared" si="62"/>
        <v>121.06122448979592</v>
      </c>
      <c r="J838" s="46">
        <f>'Skupinové slevy'!$C$32</f>
        <v>0</v>
      </c>
      <c r="K838" s="46">
        <f t="shared" si="63"/>
        <v>0</v>
      </c>
      <c r="L838" s="46">
        <f t="shared" si="64"/>
        <v>0</v>
      </c>
      <c r="M838" s="19">
        <f t="shared" si="65"/>
        <v>2966</v>
      </c>
      <c r="N838" s="19">
        <f t="shared" si="66"/>
        <v>121.06122448979592</v>
      </c>
    </row>
    <row r="839" spans="1:14" ht="15" customHeight="1">
      <c r="A839" s="15">
        <v>833</v>
      </c>
      <c r="B839" s="33">
        <v>2</v>
      </c>
      <c r="C839" s="80"/>
      <c r="D839" s="28" t="s">
        <v>1617</v>
      </c>
      <c r="E839" s="16" t="s">
        <v>1618</v>
      </c>
      <c r="F839" s="87">
        <v>8592223411579</v>
      </c>
      <c r="G839" s="17">
        <v>250</v>
      </c>
      <c r="H839" s="76">
        <v>16.100000000000001</v>
      </c>
      <c r="I839" s="18">
        <f t="shared" ref="I839:I902" si="67">H839/$I$5</f>
        <v>0.65714285714285725</v>
      </c>
      <c r="J839" s="46">
        <f>'Skupinové slevy'!$C$32</f>
        <v>0</v>
      </c>
      <c r="K839" s="46">
        <f t="shared" ref="K839:K902" si="68">IF($K$4="X",0.04,0)</f>
        <v>0</v>
      </c>
      <c r="L839" s="46">
        <f t="shared" ref="L839:L902" si="69">IF($L$4="X",0.02,0)</f>
        <v>0</v>
      </c>
      <c r="M839" s="19">
        <f t="shared" si="65"/>
        <v>16.100000000000001</v>
      </c>
      <c r="N839" s="19">
        <f t="shared" si="66"/>
        <v>0.65714285714285725</v>
      </c>
    </row>
    <row r="840" spans="1:14" ht="15" customHeight="1">
      <c r="A840" s="15">
        <v>834</v>
      </c>
      <c r="B840" s="33">
        <v>2</v>
      </c>
      <c r="C840" s="80"/>
      <c r="D840" s="28" t="s">
        <v>1619</v>
      </c>
      <c r="E840" s="16" t="s">
        <v>3004</v>
      </c>
      <c r="F840" s="87">
        <v>8592223411586</v>
      </c>
      <c r="G840" s="17">
        <v>250</v>
      </c>
      <c r="H840" s="76">
        <v>17.8</v>
      </c>
      <c r="I840" s="18">
        <f t="shared" si="67"/>
        <v>0.72653061224489801</v>
      </c>
      <c r="J840" s="46">
        <f>'Skupinové slevy'!$C$32</f>
        <v>0</v>
      </c>
      <c r="K840" s="46">
        <f t="shared" si="68"/>
        <v>0</v>
      </c>
      <c r="L840" s="46">
        <f t="shared" si="69"/>
        <v>0</v>
      </c>
      <c r="M840" s="19">
        <f t="shared" si="65"/>
        <v>17.8</v>
      </c>
      <c r="N840" s="19">
        <f t="shared" si="66"/>
        <v>0.72653061224489801</v>
      </c>
    </row>
    <row r="841" spans="1:14" ht="15" customHeight="1">
      <c r="A841" s="15">
        <v>835</v>
      </c>
      <c r="B841" s="33">
        <v>2</v>
      </c>
      <c r="C841" s="80"/>
      <c r="D841" s="28" t="s">
        <v>1622</v>
      </c>
      <c r="E841" s="16" t="s">
        <v>1623</v>
      </c>
      <c r="F841" s="87">
        <v>8592223411593</v>
      </c>
      <c r="G841" s="17">
        <v>250</v>
      </c>
      <c r="H841" s="76">
        <v>19.3</v>
      </c>
      <c r="I841" s="18">
        <f t="shared" si="67"/>
        <v>0.78775510204081634</v>
      </c>
      <c r="J841" s="46">
        <f>'Skupinové slevy'!$C$32</f>
        <v>0</v>
      </c>
      <c r="K841" s="46">
        <f t="shared" si="68"/>
        <v>0</v>
      </c>
      <c r="L841" s="46">
        <f t="shared" si="69"/>
        <v>0</v>
      </c>
      <c r="M841" s="19">
        <f t="shared" si="65"/>
        <v>19.3</v>
      </c>
      <c r="N841" s="19">
        <f t="shared" si="66"/>
        <v>0.78775510204081634</v>
      </c>
    </row>
    <row r="842" spans="1:14" ht="15" customHeight="1">
      <c r="A842" s="15">
        <v>836</v>
      </c>
      <c r="B842" s="33">
        <v>2</v>
      </c>
      <c r="C842" s="80"/>
      <c r="D842" s="28" t="s">
        <v>1624</v>
      </c>
      <c r="E842" s="16" t="s">
        <v>1625</v>
      </c>
      <c r="F842" s="87">
        <v>8592223411609</v>
      </c>
      <c r="G842" s="17">
        <v>250</v>
      </c>
      <c r="H842" s="76">
        <v>27.5</v>
      </c>
      <c r="I842" s="18">
        <f t="shared" si="67"/>
        <v>1.1224489795918366</v>
      </c>
      <c r="J842" s="46">
        <f>'Skupinové slevy'!$C$32</f>
        <v>0</v>
      </c>
      <c r="K842" s="46">
        <f t="shared" si="68"/>
        <v>0</v>
      </c>
      <c r="L842" s="46">
        <f t="shared" si="69"/>
        <v>0</v>
      </c>
      <c r="M842" s="19">
        <f t="shared" si="65"/>
        <v>27.5</v>
      </c>
      <c r="N842" s="19">
        <f t="shared" si="66"/>
        <v>1.1224489795918366</v>
      </c>
    </row>
    <row r="843" spans="1:14" ht="15" customHeight="1">
      <c r="A843" s="15">
        <v>837</v>
      </c>
      <c r="B843" s="33">
        <v>2</v>
      </c>
      <c r="C843" s="80"/>
      <c r="D843" s="28" t="s">
        <v>1626</v>
      </c>
      <c r="E843" s="16" t="s">
        <v>1627</v>
      </c>
      <c r="F843" s="87">
        <v>8592223411616</v>
      </c>
      <c r="G843" s="17">
        <v>250</v>
      </c>
      <c r="H843" s="76">
        <v>30.7</v>
      </c>
      <c r="I843" s="18">
        <f t="shared" si="67"/>
        <v>1.2530612244897958</v>
      </c>
      <c r="J843" s="46">
        <f>'Skupinové slevy'!$C$32</f>
        <v>0</v>
      </c>
      <c r="K843" s="46">
        <f t="shared" si="68"/>
        <v>0</v>
      </c>
      <c r="L843" s="46">
        <f t="shared" si="69"/>
        <v>0</v>
      </c>
      <c r="M843" s="19">
        <f t="shared" si="65"/>
        <v>30.7</v>
      </c>
      <c r="N843" s="19">
        <f t="shared" si="66"/>
        <v>1.2530612244897958</v>
      </c>
    </row>
    <row r="844" spans="1:14" ht="15" customHeight="1">
      <c r="A844" s="15">
        <v>838</v>
      </c>
      <c r="B844" s="33">
        <v>2</v>
      </c>
      <c r="C844" s="80"/>
      <c r="D844" s="28" t="s">
        <v>1628</v>
      </c>
      <c r="E844" s="16" t="s">
        <v>1620</v>
      </c>
      <c r="F844" s="87">
        <v>8592223411623</v>
      </c>
      <c r="G844" s="17">
        <v>250</v>
      </c>
      <c r="H844" s="76">
        <v>40.4</v>
      </c>
      <c r="I844" s="18">
        <f t="shared" si="67"/>
        <v>1.6489795918367347</v>
      </c>
      <c r="J844" s="46">
        <f>'Skupinové slevy'!$C$32</f>
        <v>0</v>
      </c>
      <c r="K844" s="46">
        <f t="shared" si="68"/>
        <v>0</v>
      </c>
      <c r="L844" s="46">
        <f t="shared" si="69"/>
        <v>0</v>
      </c>
      <c r="M844" s="19">
        <f t="shared" si="65"/>
        <v>40.4</v>
      </c>
      <c r="N844" s="19">
        <f t="shared" si="66"/>
        <v>1.6489795918367347</v>
      </c>
    </row>
    <row r="845" spans="1:14" ht="15" customHeight="1">
      <c r="A845" s="15">
        <v>839</v>
      </c>
      <c r="B845" s="33">
        <v>2</v>
      </c>
      <c r="C845" s="80"/>
      <c r="D845" s="28" t="s">
        <v>1621</v>
      </c>
      <c r="E845" s="16" t="s">
        <v>1213</v>
      </c>
      <c r="F845" s="87">
        <v>8592223411630</v>
      </c>
      <c r="G845" s="17">
        <v>250</v>
      </c>
      <c r="H845" s="76">
        <v>16.100000000000001</v>
      </c>
      <c r="I845" s="18">
        <f t="shared" si="67"/>
        <v>0.65714285714285725</v>
      </c>
      <c r="J845" s="46">
        <f>'Skupinové slevy'!$C$32</f>
        <v>0</v>
      </c>
      <c r="K845" s="46">
        <f t="shared" si="68"/>
        <v>0</v>
      </c>
      <c r="L845" s="46">
        <f t="shared" si="69"/>
        <v>0</v>
      </c>
      <c r="M845" s="19">
        <f t="shared" si="65"/>
        <v>16.100000000000001</v>
      </c>
      <c r="N845" s="19">
        <f t="shared" si="66"/>
        <v>0.65714285714285725</v>
      </c>
    </row>
    <row r="846" spans="1:14" ht="15" customHeight="1">
      <c r="A846" s="15">
        <v>840</v>
      </c>
      <c r="B846" s="33">
        <v>2</v>
      </c>
      <c r="C846" s="80"/>
      <c r="D846" s="28" t="s">
        <v>1231</v>
      </c>
      <c r="E846" s="16" t="s">
        <v>1232</v>
      </c>
      <c r="F846" s="87">
        <v>8592223411647</v>
      </c>
      <c r="G846" s="17">
        <v>250</v>
      </c>
      <c r="H846" s="76">
        <v>16.100000000000001</v>
      </c>
      <c r="I846" s="18">
        <f t="shared" si="67"/>
        <v>0.65714285714285725</v>
      </c>
      <c r="J846" s="46">
        <f>'Skupinové slevy'!$C$32</f>
        <v>0</v>
      </c>
      <c r="K846" s="46">
        <f t="shared" si="68"/>
        <v>0</v>
      </c>
      <c r="L846" s="46">
        <f t="shared" si="69"/>
        <v>0</v>
      </c>
      <c r="M846" s="19">
        <f t="shared" si="65"/>
        <v>16.100000000000001</v>
      </c>
      <c r="N846" s="19">
        <f t="shared" si="66"/>
        <v>0.65714285714285725</v>
      </c>
    </row>
    <row r="847" spans="1:14" ht="15" customHeight="1">
      <c r="A847" s="15">
        <v>841</v>
      </c>
      <c r="B847" s="33">
        <v>2</v>
      </c>
      <c r="C847" s="80"/>
      <c r="D847" s="28" t="s">
        <v>1233</v>
      </c>
      <c r="E847" s="16" t="s">
        <v>1234</v>
      </c>
      <c r="F847" s="87">
        <v>8592223411654</v>
      </c>
      <c r="G847" s="17">
        <v>250</v>
      </c>
      <c r="H847" s="76">
        <v>17.8</v>
      </c>
      <c r="I847" s="18">
        <f t="shared" si="67"/>
        <v>0.72653061224489801</v>
      </c>
      <c r="J847" s="46">
        <f>'Skupinové slevy'!$C$32</f>
        <v>0</v>
      </c>
      <c r="K847" s="46">
        <f t="shared" si="68"/>
        <v>0</v>
      </c>
      <c r="L847" s="46">
        <f t="shared" si="69"/>
        <v>0</v>
      </c>
      <c r="M847" s="19">
        <f t="shared" si="65"/>
        <v>17.8</v>
      </c>
      <c r="N847" s="19">
        <f t="shared" si="66"/>
        <v>0.72653061224489801</v>
      </c>
    </row>
    <row r="848" spans="1:14" ht="15" customHeight="1">
      <c r="A848" s="15">
        <v>842</v>
      </c>
      <c r="B848" s="33">
        <v>2</v>
      </c>
      <c r="C848" s="80"/>
      <c r="D848" s="28" t="s">
        <v>1345</v>
      </c>
      <c r="E848" s="16" t="s">
        <v>1346</v>
      </c>
      <c r="F848" s="87">
        <v>8592223411661</v>
      </c>
      <c r="G848" s="17">
        <v>250</v>
      </c>
      <c r="H848" s="76">
        <v>24.3</v>
      </c>
      <c r="I848" s="18">
        <f t="shared" si="67"/>
        <v>0.99183673469387756</v>
      </c>
      <c r="J848" s="46">
        <f>'Skupinové slevy'!$C$32</f>
        <v>0</v>
      </c>
      <c r="K848" s="46">
        <f t="shared" si="68"/>
        <v>0</v>
      </c>
      <c r="L848" s="46">
        <f t="shared" si="69"/>
        <v>0</v>
      </c>
      <c r="M848" s="19">
        <f t="shared" si="65"/>
        <v>24.3</v>
      </c>
      <c r="N848" s="19">
        <f t="shared" si="66"/>
        <v>0.99183673469387756</v>
      </c>
    </row>
    <row r="849" spans="1:14" ht="15" customHeight="1">
      <c r="A849" s="15">
        <v>843</v>
      </c>
      <c r="B849" s="33">
        <v>2</v>
      </c>
      <c r="C849" s="80"/>
      <c r="D849" s="28" t="s">
        <v>1629</v>
      </c>
      <c r="E849" s="16" t="s">
        <v>1630</v>
      </c>
      <c r="F849" s="87">
        <v>8592223411678</v>
      </c>
      <c r="G849" s="17">
        <v>250</v>
      </c>
      <c r="H849" s="76">
        <v>30.7</v>
      </c>
      <c r="I849" s="18">
        <f t="shared" si="67"/>
        <v>1.2530612244897958</v>
      </c>
      <c r="J849" s="46">
        <f>'Skupinové slevy'!$C$32</f>
        <v>0</v>
      </c>
      <c r="K849" s="46">
        <f t="shared" si="68"/>
        <v>0</v>
      </c>
      <c r="L849" s="46">
        <f t="shared" si="69"/>
        <v>0</v>
      </c>
      <c r="M849" s="19">
        <f t="shared" si="65"/>
        <v>30.7</v>
      </c>
      <c r="N849" s="19">
        <f t="shared" si="66"/>
        <v>1.2530612244897958</v>
      </c>
    </row>
    <row r="850" spans="1:14" ht="15" customHeight="1">
      <c r="A850" s="15">
        <v>844</v>
      </c>
      <c r="B850" s="33">
        <v>2</v>
      </c>
      <c r="C850" s="80"/>
      <c r="D850" s="28" t="s">
        <v>1631</v>
      </c>
      <c r="E850" s="16" t="s">
        <v>67</v>
      </c>
      <c r="F850" s="87">
        <v>8592223411685</v>
      </c>
      <c r="G850" s="17">
        <v>250</v>
      </c>
      <c r="H850" s="76">
        <v>37.200000000000003</v>
      </c>
      <c r="I850" s="18">
        <f t="shared" si="67"/>
        <v>1.5183673469387757</v>
      </c>
      <c r="J850" s="46">
        <f>'Skupinové slevy'!$C$32</f>
        <v>0</v>
      </c>
      <c r="K850" s="46">
        <f t="shared" si="68"/>
        <v>0</v>
      </c>
      <c r="L850" s="46">
        <f t="shared" si="69"/>
        <v>0</v>
      </c>
      <c r="M850" s="19">
        <f t="shared" si="65"/>
        <v>37.200000000000003</v>
      </c>
      <c r="N850" s="19">
        <f t="shared" si="66"/>
        <v>1.5183673469387757</v>
      </c>
    </row>
    <row r="851" spans="1:14" ht="15" customHeight="1">
      <c r="A851" s="15">
        <v>845</v>
      </c>
      <c r="B851" s="33">
        <v>2</v>
      </c>
      <c r="C851" s="80"/>
      <c r="D851" s="28" t="s">
        <v>1036</v>
      </c>
      <c r="E851" s="16" t="s">
        <v>1037</v>
      </c>
      <c r="F851" s="87">
        <v>8592223419117</v>
      </c>
      <c r="G851" s="17">
        <v>256</v>
      </c>
      <c r="H851" s="76">
        <v>80.5</v>
      </c>
      <c r="I851" s="18">
        <f t="shared" si="67"/>
        <v>3.2857142857142856</v>
      </c>
      <c r="J851" s="46">
        <f>'Skupinové slevy'!$C$33</f>
        <v>0</v>
      </c>
      <c r="K851" s="46">
        <f t="shared" si="68"/>
        <v>0</v>
      </c>
      <c r="L851" s="46">
        <f t="shared" si="69"/>
        <v>0</v>
      </c>
      <c r="M851" s="19">
        <f t="shared" si="65"/>
        <v>80.5</v>
      </c>
      <c r="N851" s="19">
        <f t="shared" si="66"/>
        <v>3.2857142857142856</v>
      </c>
    </row>
    <row r="852" spans="1:14" ht="15" customHeight="1">
      <c r="A852" s="15">
        <v>846</v>
      </c>
      <c r="B852" s="33">
        <v>2</v>
      </c>
      <c r="C852" s="80"/>
      <c r="D852" s="28" t="s">
        <v>1040</v>
      </c>
      <c r="E852" s="16" t="s">
        <v>1041</v>
      </c>
      <c r="F852" s="87">
        <v>8592223419148</v>
      </c>
      <c r="G852" s="17">
        <v>256</v>
      </c>
      <c r="H852" s="76">
        <v>79</v>
      </c>
      <c r="I852" s="18">
        <f t="shared" si="67"/>
        <v>3.2244897959183674</v>
      </c>
      <c r="J852" s="46">
        <f>'Skupinové slevy'!$C$33</f>
        <v>0</v>
      </c>
      <c r="K852" s="46">
        <f t="shared" si="68"/>
        <v>0</v>
      </c>
      <c r="L852" s="46">
        <f t="shared" si="69"/>
        <v>0</v>
      </c>
      <c r="M852" s="19">
        <f t="shared" si="65"/>
        <v>79</v>
      </c>
      <c r="N852" s="19">
        <f t="shared" si="66"/>
        <v>3.2244897959183674</v>
      </c>
    </row>
    <row r="853" spans="1:14" ht="15" customHeight="1">
      <c r="A853" s="15">
        <v>847</v>
      </c>
      <c r="B853" s="33">
        <v>2</v>
      </c>
      <c r="C853" s="80"/>
      <c r="D853" s="28" t="s">
        <v>3577</v>
      </c>
      <c r="E853" s="16" t="s">
        <v>3578</v>
      </c>
      <c r="F853" s="87">
        <v>8592223419056</v>
      </c>
      <c r="G853" s="17">
        <v>256</v>
      </c>
      <c r="H853" s="76">
        <v>85.2</v>
      </c>
      <c r="I853" s="18">
        <f t="shared" si="67"/>
        <v>3.4775510204081632</v>
      </c>
      <c r="J853" s="46">
        <f>'Skupinové slevy'!$C$33</f>
        <v>0</v>
      </c>
      <c r="K853" s="46">
        <f t="shared" si="68"/>
        <v>0</v>
      </c>
      <c r="L853" s="46">
        <f t="shared" si="69"/>
        <v>0</v>
      </c>
      <c r="M853" s="19">
        <f t="shared" si="65"/>
        <v>85.2</v>
      </c>
      <c r="N853" s="19">
        <f t="shared" si="66"/>
        <v>3.4775510204081632</v>
      </c>
    </row>
    <row r="854" spans="1:14" ht="15" customHeight="1">
      <c r="A854" s="15">
        <v>848</v>
      </c>
      <c r="B854" s="33">
        <v>2</v>
      </c>
      <c r="C854" s="80"/>
      <c r="D854" s="28" t="s">
        <v>3579</v>
      </c>
      <c r="E854" s="16" t="s">
        <v>3580</v>
      </c>
      <c r="F854" s="87">
        <v>8592223419063</v>
      </c>
      <c r="G854" s="17">
        <v>256</v>
      </c>
      <c r="H854" s="76">
        <v>103.3</v>
      </c>
      <c r="I854" s="18">
        <f t="shared" si="67"/>
        <v>4.2163265306122444</v>
      </c>
      <c r="J854" s="46">
        <f>'Skupinové slevy'!$C$33</f>
        <v>0</v>
      </c>
      <c r="K854" s="46">
        <f t="shared" si="68"/>
        <v>0</v>
      </c>
      <c r="L854" s="46">
        <f t="shared" si="69"/>
        <v>0</v>
      </c>
      <c r="M854" s="19">
        <f t="shared" si="65"/>
        <v>103.3</v>
      </c>
      <c r="N854" s="19">
        <f t="shared" si="66"/>
        <v>4.2163265306122444</v>
      </c>
    </row>
    <row r="855" spans="1:14" ht="15" customHeight="1">
      <c r="A855" s="15">
        <v>849</v>
      </c>
      <c r="B855" s="33">
        <v>2</v>
      </c>
      <c r="C855" s="80"/>
      <c r="D855" s="28" t="s">
        <v>284</v>
      </c>
      <c r="E855" s="16" t="s">
        <v>285</v>
      </c>
      <c r="F855" s="87">
        <v>8592223419070</v>
      </c>
      <c r="G855" s="17">
        <v>256</v>
      </c>
      <c r="H855" s="76">
        <v>136.30000000000001</v>
      </c>
      <c r="I855" s="18">
        <f t="shared" si="67"/>
        <v>5.5632653061224495</v>
      </c>
      <c r="J855" s="46">
        <f>'Skupinové slevy'!$C$33</f>
        <v>0</v>
      </c>
      <c r="K855" s="46">
        <f t="shared" si="68"/>
        <v>0</v>
      </c>
      <c r="L855" s="46">
        <f t="shared" si="69"/>
        <v>0</v>
      </c>
      <c r="M855" s="19">
        <f t="shared" si="65"/>
        <v>136.30000000000001</v>
      </c>
      <c r="N855" s="19">
        <f t="shared" si="66"/>
        <v>5.5632653061224495</v>
      </c>
    </row>
    <row r="856" spans="1:14" ht="15" customHeight="1">
      <c r="A856" s="15">
        <v>850</v>
      </c>
      <c r="B856" s="33">
        <v>2</v>
      </c>
      <c r="C856" s="80"/>
      <c r="D856" s="28" t="s">
        <v>286</v>
      </c>
      <c r="E856" s="16" t="s">
        <v>287</v>
      </c>
      <c r="F856" s="87">
        <v>8592223419087</v>
      </c>
      <c r="G856" s="17">
        <v>256</v>
      </c>
      <c r="H856" s="76">
        <v>237</v>
      </c>
      <c r="I856" s="18">
        <f t="shared" si="67"/>
        <v>9.6734693877551017</v>
      </c>
      <c r="J856" s="46">
        <f>'Skupinové slevy'!$C$33</f>
        <v>0</v>
      </c>
      <c r="K856" s="46">
        <f t="shared" si="68"/>
        <v>0</v>
      </c>
      <c r="L856" s="46">
        <f t="shared" si="69"/>
        <v>0</v>
      </c>
      <c r="M856" s="19">
        <f t="shared" si="65"/>
        <v>237</v>
      </c>
      <c r="N856" s="19">
        <f t="shared" si="66"/>
        <v>9.6734693877551017</v>
      </c>
    </row>
    <row r="857" spans="1:14" ht="15" customHeight="1">
      <c r="A857" s="15">
        <v>851</v>
      </c>
      <c r="B857" s="33">
        <v>2</v>
      </c>
      <c r="C857" s="80"/>
      <c r="D857" s="28" t="s">
        <v>288</v>
      </c>
      <c r="E857" s="16" t="s">
        <v>289</v>
      </c>
      <c r="F857" s="87">
        <v>8592223419094</v>
      </c>
      <c r="G857" s="17">
        <v>256</v>
      </c>
      <c r="H857" s="76">
        <v>377</v>
      </c>
      <c r="I857" s="18">
        <f t="shared" si="67"/>
        <v>15.387755102040817</v>
      </c>
      <c r="J857" s="46">
        <f>'Skupinové slevy'!$C$33</f>
        <v>0</v>
      </c>
      <c r="K857" s="46">
        <f t="shared" si="68"/>
        <v>0</v>
      </c>
      <c r="L857" s="46">
        <f t="shared" si="69"/>
        <v>0</v>
      </c>
      <c r="M857" s="19">
        <f t="shared" si="65"/>
        <v>377</v>
      </c>
      <c r="N857" s="19">
        <f t="shared" si="66"/>
        <v>15.387755102040817</v>
      </c>
    </row>
    <row r="858" spans="1:14" ht="15" customHeight="1">
      <c r="A858" s="15">
        <v>852</v>
      </c>
      <c r="B858" s="33">
        <v>2</v>
      </c>
      <c r="C858" s="80"/>
      <c r="D858" s="28" t="s">
        <v>1034</v>
      </c>
      <c r="E858" s="16" t="s">
        <v>1035</v>
      </c>
      <c r="F858" s="87">
        <v>8592223419100</v>
      </c>
      <c r="G858" s="17">
        <v>256</v>
      </c>
      <c r="H858" s="76">
        <v>549</v>
      </c>
      <c r="I858" s="18">
        <f t="shared" si="67"/>
        <v>22.408163265306122</v>
      </c>
      <c r="J858" s="46">
        <f>'Skupinové slevy'!$C$33</f>
        <v>0</v>
      </c>
      <c r="K858" s="46">
        <f t="shared" si="68"/>
        <v>0</v>
      </c>
      <c r="L858" s="46">
        <f t="shared" si="69"/>
        <v>0</v>
      </c>
      <c r="M858" s="19">
        <f t="shared" si="65"/>
        <v>549</v>
      </c>
      <c r="N858" s="19">
        <f t="shared" si="66"/>
        <v>22.408163265306122</v>
      </c>
    </row>
    <row r="859" spans="1:14" ht="15" customHeight="1">
      <c r="A859" s="15">
        <v>853</v>
      </c>
      <c r="B859" s="33">
        <v>2</v>
      </c>
      <c r="C859" s="80"/>
      <c r="D859" s="28" t="s">
        <v>1038</v>
      </c>
      <c r="E859" s="16" t="s">
        <v>1039</v>
      </c>
      <c r="F859" s="87">
        <v>8592223419124</v>
      </c>
      <c r="G859" s="17">
        <v>256</v>
      </c>
      <c r="H859" s="76">
        <v>985</v>
      </c>
      <c r="I859" s="18">
        <f t="shared" si="67"/>
        <v>40.204081632653065</v>
      </c>
      <c r="J859" s="46">
        <f>'Skupinové slevy'!$C$33</f>
        <v>0</v>
      </c>
      <c r="K859" s="46">
        <f t="shared" si="68"/>
        <v>0</v>
      </c>
      <c r="L859" s="46">
        <f t="shared" si="69"/>
        <v>0</v>
      </c>
      <c r="M859" s="19">
        <f t="shared" si="65"/>
        <v>985</v>
      </c>
      <c r="N859" s="19">
        <f t="shared" si="66"/>
        <v>40.204081632653065</v>
      </c>
    </row>
    <row r="860" spans="1:14" ht="15" customHeight="1">
      <c r="A860" s="15">
        <v>854</v>
      </c>
      <c r="B860" s="33">
        <v>2</v>
      </c>
      <c r="C860" s="80"/>
      <c r="D860" s="28" t="s">
        <v>83</v>
      </c>
      <c r="E860" s="16" t="s">
        <v>84</v>
      </c>
      <c r="F860" s="87">
        <v>8592223175396</v>
      </c>
      <c r="G860" s="17">
        <v>256</v>
      </c>
      <c r="H860" s="76">
        <v>145.5</v>
      </c>
      <c r="I860" s="18">
        <f t="shared" si="67"/>
        <v>5.9387755102040813</v>
      </c>
      <c r="J860" s="46">
        <f>'Skupinové slevy'!$C$33</f>
        <v>0</v>
      </c>
      <c r="K860" s="46">
        <f t="shared" si="68"/>
        <v>0</v>
      </c>
      <c r="L860" s="46">
        <f t="shared" si="69"/>
        <v>0</v>
      </c>
      <c r="M860" s="19">
        <f t="shared" ref="M860:M923" si="70">H860*(1-$J860)*(1-$K860)*(1-$L860)</f>
        <v>145.5</v>
      </c>
      <c r="N860" s="19">
        <f t="shared" ref="N860:N923" si="71">I860*(1-$J860)*(1-$K860)*(1-$L860)</f>
        <v>5.9387755102040813</v>
      </c>
    </row>
    <row r="861" spans="1:14" ht="15" customHeight="1">
      <c r="A861" s="15">
        <v>855</v>
      </c>
      <c r="B861" s="33">
        <v>2</v>
      </c>
      <c r="C861" s="80"/>
      <c r="D861" s="28" t="s">
        <v>297</v>
      </c>
      <c r="E861" s="16" t="s">
        <v>296</v>
      </c>
      <c r="F861" s="87">
        <v>8592223175402</v>
      </c>
      <c r="G861" s="17">
        <v>256</v>
      </c>
      <c r="H861" s="76">
        <v>302</v>
      </c>
      <c r="I861" s="18">
        <f t="shared" si="67"/>
        <v>12.326530612244898</v>
      </c>
      <c r="J861" s="46">
        <f>'Skupinové slevy'!$C$33</f>
        <v>0</v>
      </c>
      <c r="K861" s="46">
        <f t="shared" si="68"/>
        <v>0</v>
      </c>
      <c r="L861" s="46">
        <f t="shared" si="69"/>
        <v>0</v>
      </c>
      <c r="M861" s="19">
        <f t="shared" si="70"/>
        <v>302</v>
      </c>
      <c r="N861" s="19">
        <f t="shared" si="71"/>
        <v>12.326530612244898</v>
      </c>
    </row>
    <row r="862" spans="1:14" ht="15" customHeight="1">
      <c r="A862" s="15">
        <v>856</v>
      </c>
      <c r="B862" s="33">
        <v>2</v>
      </c>
      <c r="C862" s="80"/>
      <c r="D862" s="28" t="s">
        <v>292</v>
      </c>
      <c r="E862" s="16" t="s">
        <v>293</v>
      </c>
      <c r="F862" s="87">
        <v>8592223175389</v>
      </c>
      <c r="G862" s="17">
        <v>256</v>
      </c>
      <c r="H862" s="76">
        <v>307</v>
      </c>
      <c r="I862" s="18">
        <f t="shared" si="67"/>
        <v>12.530612244897959</v>
      </c>
      <c r="J862" s="46">
        <f>'Skupinové slevy'!$C$33</f>
        <v>0</v>
      </c>
      <c r="K862" s="46">
        <f t="shared" si="68"/>
        <v>0</v>
      </c>
      <c r="L862" s="46">
        <f t="shared" si="69"/>
        <v>0</v>
      </c>
      <c r="M862" s="19">
        <f t="shared" si="70"/>
        <v>307</v>
      </c>
      <c r="N862" s="19">
        <f t="shared" si="71"/>
        <v>12.530612244897959</v>
      </c>
    </row>
    <row r="863" spans="1:14" ht="15" customHeight="1">
      <c r="A863" s="15">
        <v>857</v>
      </c>
      <c r="B863" s="33">
        <v>2</v>
      </c>
      <c r="C863" s="80"/>
      <c r="D863" s="28" t="s">
        <v>1341</v>
      </c>
      <c r="E863" s="16" t="s">
        <v>1342</v>
      </c>
      <c r="F863" s="87">
        <v>8592223419247</v>
      </c>
      <c r="G863" s="17">
        <v>256</v>
      </c>
      <c r="H863" s="76">
        <v>82</v>
      </c>
      <c r="I863" s="18">
        <f t="shared" si="67"/>
        <v>3.3469387755102042</v>
      </c>
      <c r="J863" s="46">
        <f>'Skupinové slevy'!$C$33</f>
        <v>0</v>
      </c>
      <c r="K863" s="46">
        <f t="shared" si="68"/>
        <v>0</v>
      </c>
      <c r="L863" s="46">
        <f t="shared" si="69"/>
        <v>0</v>
      </c>
      <c r="M863" s="19">
        <f t="shared" si="70"/>
        <v>82</v>
      </c>
      <c r="N863" s="19">
        <f t="shared" si="71"/>
        <v>3.3469387755102042</v>
      </c>
    </row>
    <row r="864" spans="1:14" ht="15" customHeight="1">
      <c r="A864" s="15">
        <v>858</v>
      </c>
      <c r="B864" s="33">
        <v>2</v>
      </c>
      <c r="C864" s="80"/>
      <c r="D864" s="28" t="s">
        <v>1050</v>
      </c>
      <c r="E864" s="16" t="s">
        <v>1051</v>
      </c>
      <c r="F864" s="87">
        <v>8592223419162</v>
      </c>
      <c r="G864" s="17">
        <v>256</v>
      </c>
      <c r="H864" s="76">
        <v>88.2</v>
      </c>
      <c r="I864" s="18">
        <f t="shared" si="67"/>
        <v>3.6</v>
      </c>
      <c r="J864" s="46">
        <f>'Skupinové slevy'!$C$33</f>
        <v>0</v>
      </c>
      <c r="K864" s="46">
        <f t="shared" si="68"/>
        <v>0</v>
      </c>
      <c r="L864" s="46">
        <f t="shared" si="69"/>
        <v>0</v>
      </c>
      <c r="M864" s="19">
        <f t="shared" si="70"/>
        <v>88.2</v>
      </c>
      <c r="N864" s="19">
        <f t="shared" si="71"/>
        <v>3.6</v>
      </c>
    </row>
    <row r="865" spans="1:14" ht="15" customHeight="1">
      <c r="A865" s="15">
        <v>859</v>
      </c>
      <c r="B865" s="33">
        <v>2</v>
      </c>
      <c r="C865" s="80"/>
      <c r="D865" s="28" t="s">
        <v>1052</v>
      </c>
      <c r="E865" s="16" t="s">
        <v>1053</v>
      </c>
      <c r="F865" s="87">
        <v>8592223419179</v>
      </c>
      <c r="G865" s="17">
        <v>256</v>
      </c>
      <c r="H865" s="76">
        <v>94.4</v>
      </c>
      <c r="I865" s="18">
        <f t="shared" si="67"/>
        <v>3.8530612244897959</v>
      </c>
      <c r="J865" s="46">
        <f>'Skupinové slevy'!$C$33</f>
        <v>0</v>
      </c>
      <c r="K865" s="46">
        <f t="shared" si="68"/>
        <v>0</v>
      </c>
      <c r="L865" s="46">
        <f t="shared" si="69"/>
        <v>0</v>
      </c>
      <c r="M865" s="19">
        <f t="shared" si="70"/>
        <v>94.4</v>
      </c>
      <c r="N865" s="19">
        <f t="shared" si="71"/>
        <v>3.8530612244897959</v>
      </c>
    </row>
    <row r="866" spans="1:14" ht="15" customHeight="1">
      <c r="A866" s="15">
        <v>860</v>
      </c>
      <c r="B866" s="33">
        <v>2</v>
      </c>
      <c r="C866" s="80"/>
      <c r="D866" s="28" t="s">
        <v>1199</v>
      </c>
      <c r="E866" s="16" t="s">
        <v>1200</v>
      </c>
      <c r="F866" s="87">
        <v>8592223419186</v>
      </c>
      <c r="G866" s="17">
        <v>256</v>
      </c>
      <c r="H866" s="76">
        <v>160</v>
      </c>
      <c r="I866" s="18">
        <f t="shared" si="67"/>
        <v>6.5306122448979593</v>
      </c>
      <c r="J866" s="46">
        <f>'Skupinové slevy'!$C$33</f>
        <v>0</v>
      </c>
      <c r="K866" s="46">
        <f t="shared" si="68"/>
        <v>0</v>
      </c>
      <c r="L866" s="46">
        <f t="shared" si="69"/>
        <v>0</v>
      </c>
      <c r="M866" s="19">
        <f t="shared" si="70"/>
        <v>160</v>
      </c>
      <c r="N866" s="19">
        <f t="shared" si="71"/>
        <v>6.5306122448979593</v>
      </c>
    </row>
    <row r="867" spans="1:14" ht="15" customHeight="1">
      <c r="A867" s="15">
        <v>861</v>
      </c>
      <c r="B867" s="33">
        <v>2</v>
      </c>
      <c r="C867" s="80"/>
      <c r="D867" s="28" t="s">
        <v>1201</v>
      </c>
      <c r="E867" s="16" t="s">
        <v>1202</v>
      </c>
      <c r="F867" s="87">
        <v>8592223419193</v>
      </c>
      <c r="G867" s="17">
        <v>256</v>
      </c>
      <c r="H867" s="76">
        <v>225</v>
      </c>
      <c r="I867" s="18">
        <f t="shared" si="67"/>
        <v>9.183673469387756</v>
      </c>
      <c r="J867" s="46">
        <f>'Skupinové slevy'!$C$33</f>
        <v>0</v>
      </c>
      <c r="K867" s="46">
        <f t="shared" si="68"/>
        <v>0</v>
      </c>
      <c r="L867" s="46">
        <f t="shared" si="69"/>
        <v>0</v>
      </c>
      <c r="M867" s="19">
        <f t="shared" si="70"/>
        <v>225</v>
      </c>
      <c r="N867" s="19">
        <f t="shared" si="71"/>
        <v>9.183673469387756</v>
      </c>
    </row>
    <row r="868" spans="1:14" ht="15" customHeight="1">
      <c r="A868" s="15">
        <v>862</v>
      </c>
      <c r="B868" s="33">
        <v>2</v>
      </c>
      <c r="C868" s="80"/>
      <c r="D868" s="28" t="s">
        <v>1203</v>
      </c>
      <c r="E868" s="16" t="s">
        <v>1204</v>
      </c>
      <c r="F868" s="87">
        <v>8592223419209</v>
      </c>
      <c r="G868" s="17">
        <v>256</v>
      </c>
      <c r="H868" s="76">
        <v>369</v>
      </c>
      <c r="I868" s="18">
        <f t="shared" si="67"/>
        <v>15.061224489795919</v>
      </c>
      <c r="J868" s="46">
        <f>'Skupinové slevy'!$C$33</f>
        <v>0</v>
      </c>
      <c r="K868" s="46">
        <f t="shared" si="68"/>
        <v>0</v>
      </c>
      <c r="L868" s="46">
        <f t="shared" si="69"/>
        <v>0</v>
      </c>
      <c r="M868" s="19">
        <f t="shared" si="70"/>
        <v>369</v>
      </c>
      <c r="N868" s="19">
        <f t="shared" si="71"/>
        <v>15.061224489795919</v>
      </c>
    </row>
    <row r="869" spans="1:14" ht="15" customHeight="1">
      <c r="A869" s="15">
        <v>863</v>
      </c>
      <c r="B869" s="33">
        <v>2</v>
      </c>
      <c r="C869" s="80"/>
      <c r="D869" s="28" t="s">
        <v>1205</v>
      </c>
      <c r="E869" s="16" t="s">
        <v>1206</v>
      </c>
      <c r="F869" s="87">
        <v>8592223419216</v>
      </c>
      <c r="G869" s="17">
        <v>256</v>
      </c>
      <c r="H869" s="76">
        <v>520</v>
      </c>
      <c r="I869" s="18">
        <f t="shared" si="67"/>
        <v>21.224489795918366</v>
      </c>
      <c r="J869" s="46">
        <f>'Skupinové slevy'!$C$33</f>
        <v>0</v>
      </c>
      <c r="K869" s="46">
        <f t="shared" si="68"/>
        <v>0</v>
      </c>
      <c r="L869" s="46">
        <f t="shared" si="69"/>
        <v>0</v>
      </c>
      <c r="M869" s="19">
        <f t="shared" si="70"/>
        <v>520</v>
      </c>
      <c r="N869" s="19">
        <f t="shared" si="71"/>
        <v>21.224489795918366</v>
      </c>
    </row>
    <row r="870" spans="1:14" ht="15" customHeight="1">
      <c r="A870" s="15">
        <v>864</v>
      </c>
      <c r="B870" s="33">
        <v>2</v>
      </c>
      <c r="C870" s="80"/>
      <c r="D870" s="28" t="s">
        <v>89</v>
      </c>
      <c r="E870" s="16" t="s">
        <v>1340</v>
      </c>
      <c r="F870" s="87">
        <v>8592223419223</v>
      </c>
      <c r="G870" s="17">
        <v>256</v>
      </c>
      <c r="H870" s="76">
        <v>963</v>
      </c>
      <c r="I870" s="18">
        <f t="shared" si="67"/>
        <v>39.306122448979593</v>
      </c>
      <c r="J870" s="46">
        <f>'Skupinové slevy'!$C$33</f>
        <v>0</v>
      </c>
      <c r="K870" s="46">
        <f t="shared" si="68"/>
        <v>0</v>
      </c>
      <c r="L870" s="46">
        <f t="shared" si="69"/>
        <v>0</v>
      </c>
      <c r="M870" s="19">
        <f t="shared" si="70"/>
        <v>963</v>
      </c>
      <c r="N870" s="19">
        <f t="shared" si="71"/>
        <v>39.306122448979593</v>
      </c>
    </row>
    <row r="871" spans="1:14" ht="15" customHeight="1">
      <c r="A871" s="15">
        <v>865</v>
      </c>
      <c r="B871" s="33">
        <v>2</v>
      </c>
      <c r="C871" s="80"/>
      <c r="D871" s="28" t="s">
        <v>1343</v>
      </c>
      <c r="E871" s="16" t="s">
        <v>1344</v>
      </c>
      <c r="F871" s="87">
        <v>8592223088146</v>
      </c>
      <c r="G871" s="17">
        <v>256</v>
      </c>
      <c r="H871" s="76">
        <v>103.3</v>
      </c>
      <c r="I871" s="18">
        <f t="shared" si="67"/>
        <v>4.2163265306122444</v>
      </c>
      <c r="J871" s="46">
        <f>'Skupinové slevy'!$C$33</f>
        <v>0</v>
      </c>
      <c r="K871" s="46">
        <f t="shared" si="68"/>
        <v>0</v>
      </c>
      <c r="L871" s="46">
        <f t="shared" si="69"/>
        <v>0</v>
      </c>
      <c r="M871" s="19">
        <f t="shared" si="70"/>
        <v>103.3</v>
      </c>
      <c r="N871" s="19">
        <f t="shared" si="71"/>
        <v>4.2163265306122444</v>
      </c>
    </row>
    <row r="872" spans="1:14" ht="15" customHeight="1">
      <c r="A872" s="15">
        <v>866</v>
      </c>
      <c r="B872" s="33">
        <v>2</v>
      </c>
      <c r="C872" s="80"/>
      <c r="D872" s="28" t="s">
        <v>1615</v>
      </c>
      <c r="E872" s="16" t="s">
        <v>1616</v>
      </c>
      <c r="F872" s="87">
        <v>8592223088153</v>
      </c>
      <c r="G872" s="17">
        <v>256</v>
      </c>
      <c r="H872" s="76">
        <v>143.9</v>
      </c>
      <c r="I872" s="18">
        <f t="shared" si="67"/>
        <v>5.8734693877551019</v>
      </c>
      <c r="J872" s="46">
        <f>'Skupinové slevy'!$C$33</f>
        <v>0</v>
      </c>
      <c r="K872" s="46">
        <f t="shared" si="68"/>
        <v>0</v>
      </c>
      <c r="L872" s="46">
        <f t="shared" si="69"/>
        <v>0</v>
      </c>
      <c r="M872" s="19">
        <f t="shared" si="70"/>
        <v>143.9</v>
      </c>
      <c r="N872" s="19">
        <f t="shared" si="71"/>
        <v>5.8734693877551019</v>
      </c>
    </row>
    <row r="873" spans="1:14" ht="15" customHeight="1">
      <c r="A873" s="15">
        <v>867</v>
      </c>
      <c r="B873" s="33">
        <v>2</v>
      </c>
      <c r="C873" s="80"/>
      <c r="D873" s="28" t="s">
        <v>1777</v>
      </c>
      <c r="E873" s="16" t="s">
        <v>4076</v>
      </c>
      <c r="F873" s="87">
        <v>8592223416406</v>
      </c>
      <c r="G873" s="17">
        <v>256</v>
      </c>
      <c r="H873" s="76">
        <v>95.9</v>
      </c>
      <c r="I873" s="18">
        <f t="shared" si="67"/>
        <v>3.9142857142857146</v>
      </c>
      <c r="J873" s="46">
        <f>'Skupinové slevy'!$C$33</f>
        <v>0</v>
      </c>
      <c r="K873" s="46">
        <f t="shared" si="68"/>
        <v>0</v>
      </c>
      <c r="L873" s="46">
        <f t="shared" si="69"/>
        <v>0</v>
      </c>
      <c r="M873" s="19">
        <f t="shared" si="70"/>
        <v>95.9</v>
      </c>
      <c r="N873" s="19">
        <f t="shared" si="71"/>
        <v>3.9142857142857146</v>
      </c>
    </row>
    <row r="874" spans="1:14" ht="15" customHeight="1">
      <c r="A874" s="15">
        <v>868</v>
      </c>
      <c r="B874" s="33">
        <v>2</v>
      </c>
      <c r="C874" s="80"/>
      <c r="D874" s="28" t="s">
        <v>2934</v>
      </c>
      <c r="E874" s="16" t="s">
        <v>538</v>
      </c>
      <c r="F874" s="87">
        <v>8592223416321</v>
      </c>
      <c r="G874" s="17">
        <v>256</v>
      </c>
      <c r="H874" s="76">
        <v>105.2</v>
      </c>
      <c r="I874" s="18">
        <f t="shared" si="67"/>
        <v>4.2938775510204081</v>
      </c>
      <c r="J874" s="46">
        <f>'Skupinové slevy'!$C$33</f>
        <v>0</v>
      </c>
      <c r="K874" s="46">
        <f t="shared" si="68"/>
        <v>0</v>
      </c>
      <c r="L874" s="46">
        <f t="shared" si="69"/>
        <v>0</v>
      </c>
      <c r="M874" s="19">
        <f t="shared" si="70"/>
        <v>105.2</v>
      </c>
      <c r="N874" s="19">
        <f t="shared" si="71"/>
        <v>4.2938775510204081</v>
      </c>
    </row>
    <row r="875" spans="1:14" ht="15" customHeight="1">
      <c r="A875" s="15">
        <v>869</v>
      </c>
      <c r="B875" s="33">
        <v>2</v>
      </c>
      <c r="C875" s="80"/>
      <c r="D875" s="28" t="s">
        <v>4578</v>
      </c>
      <c r="E875" s="16" t="s">
        <v>4579</v>
      </c>
      <c r="F875" s="87">
        <v>8592223416338</v>
      </c>
      <c r="G875" s="17">
        <v>256</v>
      </c>
      <c r="H875" s="76">
        <v>103.3</v>
      </c>
      <c r="I875" s="18">
        <f t="shared" si="67"/>
        <v>4.2163265306122444</v>
      </c>
      <c r="J875" s="46">
        <f>'Skupinové slevy'!$C$33</f>
        <v>0</v>
      </c>
      <c r="K875" s="46">
        <f t="shared" si="68"/>
        <v>0</v>
      </c>
      <c r="L875" s="46">
        <f t="shared" si="69"/>
        <v>0</v>
      </c>
      <c r="M875" s="19">
        <f t="shared" si="70"/>
        <v>103.3</v>
      </c>
      <c r="N875" s="19">
        <f t="shared" si="71"/>
        <v>4.2163265306122444</v>
      </c>
    </row>
    <row r="876" spans="1:14" ht="15" customHeight="1">
      <c r="A876" s="15">
        <v>870</v>
      </c>
      <c r="B876" s="33">
        <v>2</v>
      </c>
      <c r="C876" s="80"/>
      <c r="D876" s="28" t="s">
        <v>4580</v>
      </c>
      <c r="E876" s="16" t="s">
        <v>4581</v>
      </c>
      <c r="F876" s="87">
        <v>8592223416345</v>
      </c>
      <c r="G876" s="17">
        <v>256</v>
      </c>
      <c r="H876" s="76">
        <v>150.1</v>
      </c>
      <c r="I876" s="18">
        <f t="shared" si="67"/>
        <v>6.1265306122448981</v>
      </c>
      <c r="J876" s="46">
        <f>'Skupinové slevy'!$C$33</f>
        <v>0</v>
      </c>
      <c r="K876" s="46">
        <f t="shared" si="68"/>
        <v>0</v>
      </c>
      <c r="L876" s="46">
        <f t="shared" si="69"/>
        <v>0</v>
      </c>
      <c r="M876" s="19">
        <f t="shared" si="70"/>
        <v>150.1</v>
      </c>
      <c r="N876" s="19">
        <f t="shared" si="71"/>
        <v>6.1265306122448981</v>
      </c>
    </row>
    <row r="877" spans="1:14" ht="15" customHeight="1">
      <c r="A877" s="15">
        <v>871</v>
      </c>
      <c r="B877" s="33">
        <v>2</v>
      </c>
      <c r="C877" s="80"/>
      <c r="D877" s="28" t="s">
        <v>4582</v>
      </c>
      <c r="E877" s="16" t="s">
        <v>4583</v>
      </c>
      <c r="F877" s="87">
        <v>8592223416352</v>
      </c>
      <c r="G877" s="17">
        <v>256</v>
      </c>
      <c r="H877" s="76">
        <v>264</v>
      </c>
      <c r="I877" s="18">
        <f t="shared" si="67"/>
        <v>10.775510204081632</v>
      </c>
      <c r="J877" s="46">
        <f>'Skupinové slevy'!$C$33</f>
        <v>0</v>
      </c>
      <c r="K877" s="46">
        <f t="shared" si="68"/>
        <v>0</v>
      </c>
      <c r="L877" s="46">
        <f t="shared" si="69"/>
        <v>0</v>
      </c>
      <c r="M877" s="19">
        <f t="shared" si="70"/>
        <v>264</v>
      </c>
      <c r="N877" s="19">
        <f t="shared" si="71"/>
        <v>10.775510204081632</v>
      </c>
    </row>
    <row r="878" spans="1:14" ht="15" customHeight="1">
      <c r="A878" s="15">
        <v>872</v>
      </c>
      <c r="B878" s="33">
        <v>2</v>
      </c>
      <c r="C878" s="80"/>
      <c r="D878" s="28" t="s">
        <v>4584</v>
      </c>
      <c r="E878" s="16" t="s">
        <v>4585</v>
      </c>
      <c r="F878" s="87">
        <v>8592223416369</v>
      </c>
      <c r="G878" s="17">
        <v>256</v>
      </c>
      <c r="H878" s="76">
        <v>453</v>
      </c>
      <c r="I878" s="18">
        <f t="shared" si="67"/>
        <v>18.489795918367346</v>
      </c>
      <c r="J878" s="46">
        <f>'Skupinové slevy'!$C$33</f>
        <v>0</v>
      </c>
      <c r="K878" s="46">
        <f t="shared" si="68"/>
        <v>0</v>
      </c>
      <c r="L878" s="46">
        <f t="shared" si="69"/>
        <v>0</v>
      </c>
      <c r="M878" s="19">
        <f t="shared" si="70"/>
        <v>453</v>
      </c>
      <c r="N878" s="19">
        <f t="shared" si="71"/>
        <v>18.489795918367346</v>
      </c>
    </row>
    <row r="879" spans="1:14" ht="15" customHeight="1">
      <c r="A879" s="15">
        <v>873</v>
      </c>
      <c r="B879" s="33">
        <v>2</v>
      </c>
      <c r="C879" s="80"/>
      <c r="D879" s="28" t="s">
        <v>4586</v>
      </c>
      <c r="E879" s="16" t="s">
        <v>4587</v>
      </c>
      <c r="F879" s="87">
        <v>8592223416376</v>
      </c>
      <c r="G879" s="17">
        <v>256</v>
      </c>
      <c r="H879" s="76">
        <v>666</v>
      </c>
      <c r="I879" s="18">
        <f t="shared" si="67"/>
        <v>27.183673469387756</v>
      </c>
      <c r="J879" s="46">
        <f>'Skupinové slevy'!$C$33</f>
        <v>0</v>
      </c>
      <c r="K879" s="46">
        <f t="shared" si="68"/>
        <v>0</v>
      </c>
      <c r="L879" s="46">
        <f t="shared" si="69"/>
        <v>0</v>
      </c>
      <c r="M879" s="19">
        <f t="shared" si="70"/>
        <v>666</v>
      </c>
      <c r="N879" s="19">
        <f t="shared" si="71"/>
        <v>27.183673469387756</v>
      </c>
    </row>
    <row r="880" spans="1:14" ht="15" customHeight="1">
      <c r="A880" s="15">
        <v>874</v>
      </c>
      <c r="B880" s="33">
        <v>2</v>
      </c>
      <c r="C880" s="80"/>
      <c r="D880" s="28" t="s">
        <v>1775</v>
      </c>
      <c r="E880" s="16" t="s">
        <v>1776</v>
      </c>
      <c r="F880" s="87">
        <v>8592223416383</v>
      </c>
      <c r="G880" s="17">
        <v>256</v>
      </c>
      <c r="H880" s="76">
        <v>880</v>
      </c>
      <c r="I880" s="18">
        <f t="shared" si="67"/>
        <v>35.918367346938773</v>
      </c>
      <c r="J880" s="46">
        <f>'Skupinové slevy'!$C$33</f>
        <v>0</v>
      </c>
      <c r="K880" s="46">
        <f t="shared" si="68"/>
        <v>0</v>
      </c>
      <c r="L880" s="46">
        <f t="shared" si="69"/>
        <v>0</v>
      </c>
      <c r="M880" s="19">
        <f t="shared" si="70"/>
        <v>880</v>
      </c>
      <c r="N880" s="19">
        <f t="shared" si="71"/>
        <v>35.918367346938773</v>
      </c>
    </row>
    <row r="881" spans="1:14" ht="15" customHeight="1">
      <c r="A881" s="15">
        <v>875</v>
      </c>
      <c r="B881" s="33">
        <v>2</v>
      </c>
      <c r="C881" s="80"/>
      <c r="D881" s="28" t="s">
        <v>2979</v>
      </c>
      <c r="E881" s="16" t="s">
        <v>2980</v>
      </c>
      <c r="F881" s="87">
        <v>8592223088177</v>
      </c>
      <c r="G881" s="17">
        <v>256</v>
      </c>
      <c r="H881" s="76">
        <v>173</v>
      </c>
      <c r="I881" s="18">
        <f t="shared" si="67"/>
        <v>7.0612244897959187</v>
      </c>
      <c r="J881" s="46">
        <f>'Skupinové slevy'!$C$33</f>
        <v>0</v>
      </c>
      <c r="K881" s="46">
        <f t="shared" si="68"/>
        <v>0</v>
      </c>
      <c r="L881" s="46">
        <f t="shared" si="69"/>
        <v>0</v>
      </c>
      <c r="M881" s="19">
        <f t="shared" si="70"/>
        <v>173</v>
      </c>
      <c r="N881" s="19">
        <f t="shared" si="71"/>
        <v>7.0612244897959187</v>
      </c>
    </row>
    <row r="882" spans="1:14" ht="15" customHeight="1">
      <c r="A882" s="15">
        <v>876</v>
      </c>
      <c r="B882" s="33">
        <v>2</v>
      </c>
      <c r="C882" s="80"/>
      <c r="D882" s="28" t="s">
        <v>4077</v>
      </c>
      <c r="E882" s="16" t="s">
        <v>4078</v>
      </c>
      <c r="F882" s="87">
        <v>8592223088184</v>
      </c>
      <c r="G882" s="17">
        <v>256</v>
      </c>
      <c r="H882" s="76">
        <v>317</v>
      </c>
      <c r="I882" s="18">
        <f t="shared" si="67"/>
        <v>12.938775510204081</v>
      </c>
      <c r="J882" s="46">
        <f>'Skupinové slevy'!$C$33</f>
        <v>0</v>
      </c>
      <c r="K882" s="46">
        <f t="shared" si="68"/>
        <v>0</v>
      </c>
      <c r="L882" s="46">
        <f t="shared" si="69"/>
        <v>0</v>
      </c>
      <c r="M882" s="19">
        <f t="shared" si="70"/>
        <v>317</v>
      </c>
      <c r="N882" s="19">
        <f t="shared" si="71"/>
        <v>12.938775510204081</v>
      </c>
    </row>
    <row r="883" spans="1:14" ht="15" customHeight="1">
      <c r="A883" s="15">
        <v>877</v>
      </c>
      <c r="B883" s="33">
        <v>2</v>
      </c>
      <c r="C883" s="80"/>
      <c r="D883" s="28" t="s">
        <v>613</v>
      </c>
      <c r="E883" s="16" t="s">
        <v>5168</v>
      </c>
      <c r="F883" s="87">
        <v>8592223088191</v>
      </c>
      <c r="G883" s="17">
        <v>256</v>
      </c>
      <c r="H883" s="76">
        <v>292</v>
      </c>
      <c r="I883" s="18">
        <f t="shared" si="67"/>
        <v>11.918367346938776</v>
      </c>
      <c r="J883" s="46">
        <f>'Skupinové slevy'!$C$33</f>
        <v>0</v>
      </c>
      <c r="K883" s="46">
        <f t="shared" si="68"/>
        <v>0</v>
      </c>
      <c r="L883" s="46">
        <f t="shared" si="69"/>
        <v>0</v>
      </c>
      <c r="M883" s="19">
        <f t="shared" si="70"/>
        <v>292</v>
      </c>
      <c r="N883" s="19">
        <f t="shared" si="71"/>
        <v>11.918367346938776</v>
      </c>
    </row>
    <row r="884" spans="1:14" ht="15" customHeight="1">
      <c r="A884" s="15">
        <v>878</v>
      </c>
      <c r="B884" s="33">
        <v>2</v>
      </c>
      <c r="C884" s="80"/>
      <c r="D884" s="28" t="s">
        <v>2973</v>
      </c>
      <c r="E884" s="16" t="s">
        <v>2974</v>
      </c>
      <c r="F884" s="87">
        <v>8592223088221</v>
      </c>
      <c r="G884" s="17">
        <v>256</v>
      </c>
      <c r="H884" s="76">
        <v>115.8</v>
      </c>
      <c r="I884" s="18">
        <f t="shared" si="67"/>
        <v>4.7265306122448978</v>
      </c>
      <c r="J884" s="46">
        <f>'Skupinové slevy'!$C$33</f>
        <v>0</v>
      </c>
      <c r="K884" s="46">
        <f t="shared" si="68"/>
        <v>0</v>
      </c>
      <c r="L884" s="46">
        <f t="shared" si="69"/>
        <v>0</v>
      </c>
      <c r="M884" s="19">
        <f t="shared" si="70"/>
        <v>115.8</v>
      </c>
      <c r="N884" s="19">
        <f t="shared" si="71"/>
        <v>4.7265306122448978</v>
      </c>
    </row>
    <row r="885" spans="1:14" ht="15" customHeight="1">
      <c r="A885" s="15">
        <v>879</v>
      </c>
      <c r="B885" s="33">
        <v>2</v>
      </c>
      <c r="C885" s="80"/>
      <c r="D885" s="28" t="s">
        <v>3209</v>
      </c>
      <c r="E885" s="16" t="s">
        <v>3210</v>
      </c>
      <c r="F885" s="87">
        <v>8592223095946</v>
      </c>
      <c r="G885" s="17">
        <v>256</v>
      </c>
      <c r="H885" s="76">
        <v>163</v>
      </c>
      <c r="I885" s="18">
        <f t="shared" si="67"/>
        <v>6.6530612244897958</v>
      </c>
      <c r="J885" s="46">
        <f>'Skupinové slevy'!$C$33</f>
        <v>0</v>
      </c>
      <c r="K885" s="46">
        <f t="shared" si="68"/>
        <v>0</v>
      </c>
      <c r="L885" s="46">
        <f t="shared" si="69"/>
        <v>0</v>
      </c>
      <c r="M885" s="19">
        <f t="shared" si="70"/>
        <v>163</v>
      </c>
      <c r="N885" s="19">
        <f t="shared" si="71"/>
        <v>6.6530612244897958</v>
      </c>
    </row>
    <row r="886" spans="1:14" ht="15" customHeight="1">
      <c r="A886" s="15">
        <v>880</v>
      </c>
      <c r="B886" s="33">
        <v>2</v>
      </c>
      <c r="C886" s="80"/>
      <c r="D886" s="28" t="s">
        <v>374</v>
      </c>
      <c r="E886" s="16" t="s">
        <v>1300</v>
      </c>
      <c r="F886" s="87">
        <v>8592223416413</v>
      </c>
      <c r="G886" s="17">
        <v>256</v>
      </c>
      <c r="H886" s="76">
        <v>115.8</v>
      </c>
      <c r="I886" s="18">
        <f t="shared" si="67"/>
        <v>4.7265306122448978</v>
      </c>
      <c r="J886" s="46">
        <f>'Skupinové slevy'!$C$33</f>
        <v>0</v>
      </c>
      <c r="K886" s="46">
        <f t="shared" si="68"/>
        <v>0</v>
      </c>
      <c r="L886" s="46">
        <f t="shared" si="69"/>
        <v>0</v>
      </c>
      <c r="M886" s="19">
        <f t="shared" si="70"/>
        <v>115.8</v>
      </c>
      <c r="N886" s="19">
        <f t="shared" si="71"/>
        <v>4.7265306122448978</v>
      </c>
    </row>
    <row r="887" spans="1:14" ht="15" customHeight="1">
      <c r="A887" s="15">
        <v>881</v>
      </c>
      <c r="B887" s="33">
        <v>2</v>
      </c>
      <c r="C887" s="80"/>
      <c r="D887" s="28" t="s">
        <v>1301</v>
      </c>
      <c r="E887" s="16" t="s">
        <v>1302</v>
      </c>
      <c r="F887" s="87">
        <v>8592223416420</v>
      </c>
      <c r="G887" s="17">
        <v>256</v>
      </c>
      <c r="H887" s="76">
        <v>163</v>
      </c>
      <c r="I887" s="18">
        <f t="shared" si="67"/>
        <v>6.6530612244897958</v>
      </c>
      <c r="J887" s="46">
        <f>'Skupinové slevy'!$C$33</f>
        <v>0</v>
      </c>
      <c r="K887" s="46">
        <f t="shared" si="68"/>
        <v>0</v>
      </c>
      <c r="L887" s="46">
        <f t="shared" si="69"/>
        <v>0</v>
      </c>
      <c r="M887" s="19">
        <f t="shared" si="70"/>
        <v>163</v>
      </c>
      <c r="N887" s="19">
        <f t="shared" si="71"/>
        <v>6.6530612244897958</v>
      </c>
    </row>
    <row r="888" spans="1:14" ht="15" customHeight="1">
      <c r="A888" s="15">
        <v>882</v>
      </c>
      <c r="B888" s="33">
        <v>2</v>
      </c>
      <c r="C888" s="80"/>
      <c r="D888" s="28" t="s">
        <v>5351</v>
      </c>
      <c r="E888" s="16" t="s">
        <v>5352</v>
      </c>
      <c r="F888" s="87">
        <v>8592223418189</v>
      </c>
      <c r="G888" s="17">
        <v>256</v>
      </c>
      <c r="H888" s="76">
        <v>37.200000000000003</v>
      </c>
      <c r="I888" s="18">
        <f t="shared" si="67"/>
        <v>1.5183673469387757</v>
      </c>
      <c r="J888" s="46">
        <f>'Skupinové slevy'!$C$33</f>
        <v>0</v>
      </c>
      <c r="K888" s="46">
        <f t="shared" si="68"/>
        <v>0</v>
      </c>
      <c r="L888" s="46">
        <f t="shared" si="69"/>
        <v>0</v>
      </c>
      <c r="M888" s="19">
        <f t="shared" si="70"/>
        <v>37.200000000000003</v>
      </c>
      <c r="N888" s="19">
        <f t="shared" si="71"/>
        <v>1.5183673469387757</v>
      </c>
    </row>
    <row r="889" spans="1:14" ht="15" customHeight="1">
      <c r="A889" s="15">
        <v>883</v>
      </c>
      <c r="B889" s="33">
        <v>2</v>
      </c>
      <c r="C889" s="80"/>
      <c r="D889" s="28" t="s">
        <v>5459</v>
      </c>
      <c r="E889" s="16" t="s">
        <v>5460</v>
      </c>
      <c r="F889" s="87">
        <v>8592223418110</v>
      </c>
      <c r="G889" s="17">
        <v>256</v>
      </c>
      <c r="H889" s="76">
        <v>46.4</v>
      </c>
      <c r="I889" s="18">
        <f t="shared" si="67"/>
        <v>1.893877551020408</v>
      </c>
      <c r="J889" s="46">
        <f>'Skupinové slevy'!$C$33</f>
        <v>0</v>
      </c>
      <c r="K889" s="46">
        <f t="shared" si="68"/>
        <v>0</v>
      </c>
      <c r="L889" s="46">
        <f t="shared" si="69"/>
        <v>0</v>
      </c>
      <c r="M889" s="19">
        <f t="shared" si="70"/>
        <v>46.4</v>
      </c>
      <c r="N889" s="19">
        <f t="shared" si="71"/>
        <v>1.893877551020408</v>
      </c>
    </row>
    <row r="890" spans="1:14" ht="15" customHeight="1">
      <c r="A890" s="15">
        <v>884</v>
      </c>
      <c r="B890" s="33">
        <v>2</v>
      </c>
      <c r="C890" s="80"/>
      <c r="D890" s="28" t="s">
        <v>5461</v>
      </c>
      <c r="E890" s="16" t="s">
        <v>5462</v>
      </c>
      <c r="F890" s="87">
        <v>8592223418127</v>
      </c>
      <c r="G890" s="17">
        <v>256</v>
      </c>
      <c r="H890" s="76">
        <v>65</v>
      </c>
      <c r="I890" s="18">
        <f t="shared" si="67"/>
        <v>2.6530612244897958</v>
      </c>
      <c r="J890" s="46">
        <f>'Skupinové slevy'!$C$33</f>
        <v>0</v>
      </c>
      <c r="K890" s="46">
        <f t="shared" si="68"/>
        <v>0</v>
      </c>
      <c r="L890" s="46">
        <f t="shared" si="69"/>
        <v>0</v>
      </c>
      <c r="M890" s="19">
        <f t="shared" si="70"/>
        <v>65</v>
      </c>
      <c r="N890" s="19">
        <f t="shared" si="71"/>
        <v>2.6530612244897958</v>
      </c>
    </row>
    <row r="891" spans="1:14" ht="15" customHeight="1">
      <c r="A891" s="15">
        <v>885</v>
      </c>
      <c r="B891" s="33">
        <v>2</v>
      </c>
      <c r="C891" s="80"/>
      <c r="D891" s="28" t="s">
        <v>5463</v>
      </c>
      <c r="E891" s="16" t="s">
        <v>5464</v>
      </c>
      <c r="F891" s="87">
        <v>8592223418134</v>
      </c>
      <c r="G891" s="17">
        <v>256</v>
      </c>
      <c r="H891" s="76">
        <v>83.3</v>
      </c>
      <c r="I891" s="18">
        <f t="shared" si="67"/>
        <v>3.4</v>
      </c>
      <c r="J891" s="46">
        <f>'Skupinové slevy'!$C$33</f>
        <v>0</v>
      </c>
      <c r="K891" s="46">
        <f t="shared" si="68"/>
        <v>0</v>
      </c>
      <c r="L891" s="46">
        <f t="shared" si="69"/>
        <v>0</v>
      </c>
      <c r="M891" s="19">
        <f t="shared" si="70"/>
        <v>83.3</v>
      </c>
      <c r="N891" s="19">
        <f t="shared" si="71"/>
        <v>3.4</v>
      </c>
    </row>
    <row r="892" spans="1:14" ht="15" customHeight="1">
      <c r="A892" s="15">
        <v>886</v>
      </c>
      <c r="B892" s="33">
        <v>2</v>
      </c>
      <c r="C892" s="80"/>
      <c r="D892" s="28" t="s">
        <v>1614</v>
      </c>
      <c r="E892" s="16" t="s">
        <v>5070</v>
      </c>
      <c r="F892" s="87">
        <v>8592223418141</v>
      </c>
      <c r="G892" s="17">
        <v>256</v>
      </c>
      <c r="H892" s="76">
        <v>145.5</v>
      </c>
      <c r="I892" s="18">
        <f t="shared" si="67"/>
        <v>5.9387755102040813</v>
      </c>
      <c r="J892" s="46">
        <f>'Skupinové slevy'!$C$33</f>
        <v>0</v>
      </c>
      <c r="K892" s="46">
        <f t="shared" si="68"/>
        <v>0</v>
      </c>
      <c r="L892" s="46">
        <f t="shared" si="69"/>
        <v>0</v>
      </c>
      <c r="M892" s="19">
        <f t="shared" si="70"/>
        <v>145.5</v>
      </c>
      <c r="N892" s="19">
        <f t="shared" si="71"/>
        <v>5.9387755102040813</v>
      </c>
    </row>
    <row r="893" spans="1:14" ht="15" customHeight="1">
      <c r="A893" s="15">
        <v>887</v>
      </c>
      <c r="B893" s="33">
        <v>2</v>
      </c>
      <c r="C893" s="80"/>
      <c r="D893" s="28" t="s">
        <v>3196</v>
      </c>
      <c r="E893" s="16" t="s">
        <v>5346</v>
      </c>
      <c r="F893" s="87">
        <v>8592223418158</v>
      </c>
      <c r="G893" s="17">
        <v>256</v>
      </c>
      <c r="H893" s="76">
        <v>170</v>
      </c>
      <c r="I893" s="18">
        <f t="shared" si="67"/>
        <v>6.9387755102040813</v>
      </c>
      <c r="J893" s="46">
        <f>'Skupinové slevy'!$C$33</f>
        <v>0</v>
      </c>
      <c r="K893" s="46">
        <f t="shared" si="68"/>
        <v>0</v>
      </c>
      <c r="L893" s="46">
        <f t="shared" si="69"/>
        <v>0</v>
      </c>
      <c r="M893" s="19">
        <f t="shared" si="70"/>
        <v>170</v>
      </c>
      <c r="N893" s="19">
        <f t="shared" si="71"/>
        <v>6.9387755102040813</v>
      </c>
    </row>
    <row r="894" spans="1:14" ht="15" customHeight="1">
      <c r="A894" s="15">
        <v>888</v>
      </c>
      <c r="B894" s="33">
        <v>2</v>
      </c>
      <c r="C894" s="80"/>
      <c r="D894" s="28" t="s">
        <v>5347</v>
      </c>
      <c r="E894" s="16" t="s">
        <v>5348</v>
      </c>
      <c r="F894" s="87">
        <v>8592223418165</v>
      </c>
      <c r="G894" s="17">
        <v>256</v>
      </c>
      <c r="H894" s="76">
        <v>286</v>
      </c>
      <c r="I894" s="18">
        <f t="shared" si="67"/>
        <v>11.673469387755102</v>
      </c>
      <c r="J894" s="46">
        <f>'Skupinové slevy'!$C$33</f>
        <v>0</v>
      </c>
      <c r="K894" s="46">
        <f t="shared" si="68"/>
        <v>0</v>
      </c>
      <c r="L894" s="46">
        <f t="shared" si="69"/>
        <v>0</v>
      </c>
      <c r="M894" s="19">
        <f t="shared" si="70"/>
        <v>286</v>
      </c>
      <c r="N894" s="19">
        <f t="shared" si="71"/>
        <v>11.673469387755102</v>
      </c>
    </row>
    <row r="895" spans="1:14" ht="15" customHeight="1">
      <c r="A895" s="15">
        <v>889</v>
      </c>
      <c r="B895" s="33">
        <v>2</v>
      </c>
      <c r="C895" s="80"/>
      <c r="D895" s="28" t="s">
        <v>5349</v>
      </c>
      <c r="E895" s="16" t="s">
        <v>5350</v>
      </c>
      <c r="F895" s="87">
        <v>8592223418172</v>
      </c>
      <c r="G895" s="17">
        <v>256</v>
      </c>
      <c r="H895" s="76">
        <v>471</v>
      </c>
      <c r="I895" s="18">
        <f t="shared" si="67"/>
        <v>19.224489795918366</v>
      </c>
      <c r="J895" s="46">
        <f>'Skupinové slevy'!$C$33</f>
        <v>0</v>
      </c>
      <c r="K895" s="46">
        <f t="shared" si="68"/>
        <v>0</v>
      </c>
      <c r="L895" s="46">
        <f t="shared" si="69"/>
        <v>0</v>
      </c>
      <c r="M895" s="19">
        <f t="shared" si="70"/>
        <v>471</v>
      </c>
      <c r="N895" s="19">
        <f t="shared" si="71"/>
        <v>19.224489795918366</v>
      </c>
    </row>
    <row r="896" spans="1:14" ht="15" customHeight="1">
      <c r="A896" s="15">
        <v>890</v>
      </c>
      <c r="B896" s="33">
        <v>2</v>
      </c>
      <c r="C896" s="80"/>
      <c r="D896" s="28" t="s">
        <v>3959</v>
      </c>
      <c r="E896" s="16" t="s">
        <v>3960</v>
      </c>
      <c r="F896" s="87">
        <v>8592223417779</v>
      </c>
      <c r="G896" s="17">
        <v>256</v>
      </c>
      <c r="H896" s="76">
        <v>54</v>
      </c>
      <c r="I896" s="18">
        <f t="shared" si="67"/>
        <v>2.204081632653061</v>
      </c>
      <c r="J896" s="46">
        <f>'Skupinové slevy'!$C$33</f>
        <v>0</v>
      </c>
      <c r="K896" s="46">
        <f t="shared" si="68"/>
        <v>0</v>
      </c>
      <c r="L896" s="46">
        <f t="shared" si="69"/>
        <v>0</v>
      </c>
      <c r="M896" s="19">
        <f t="shared" si="70"/>
        <v>54</v>
      </c>
      <c r="N896" s="19">
        <f t="shared" si="71"/>
        <v>2.204081632653061</v>
      </c>
    </row>
    <row r="897" spans="1:14" ht="15" customHeight="1">
      <c r="A897" s="15">
        <v>891</v>
      </c>
      <c r="B897" s="33">
        <v>2</v>
      </c>
      <c r="C897" s="80"/>
      <c r="D897" s="28" t="s">
        <v>3953</v>
      </c>
      <c r="E897" s="16" t="s">
        <v>3954</v>
      </c>
      <c r="F897" s="87">
        <v>8592223417748</v>
      </c>
      <c r="G897" s="17">
        <v>256</v>
      </c>
      <c r="H897" s="76">
        <v>85.2</v>
      </c>
      <c r="I897" s="18">
        <f t="shared" si="67"/>
        <v>3.4775510204081632</v>
      </c>
      <c r="J897" s="46">
        <f>'Skupinové slevy'!$C$33</f>
        <v>0</v>
      </c>
      <c r="K897" s="46">
        <f t="shared" si="68"/>
        <v>0</v>
      </c>
      <c r="L897" s="46">
        <f t="shared" si="69"/>
        <v>0</v>
      </c>
      <c r="M897" s="19">
        <f t="shared" si="70"/>
        <v>85.2</v>
      </c>
      <c r="N897" s="19">
        <f t="shared" si="71"/>
        <v>3.4775510204081632</v>
      </c>
    </row>
    <row r="898" spans="1:14" ht="15" customHeight="1">
      <c r="A898" s="15">
        <v>892</v>
      </c>
      <c r="B898" s="33">
        <v>2</v>
      </c>
      <c r="C898" s="80"/>
      <c r="D898" s="28" t="s">
        <v>3951</v>
      </c>
      <c r="E898" s="16" t="s">
        <v>3952</v>
      </c>
      <c r="F898" s="87">
        <v>8592223421837</v>
      </c>
      <c r="G898" s="17">
        <v>256</v>
      </c>
      <c r="H898" s="76">
        <v>95.9</v>
      </c>
      <c r="I898" s="18">
        <f t="shared" si="67"/>
        <v>3.9142857142857146</v>
      </c>
      <c r="J898" s="46">
        <f>'Skupinové slevy'!$C$33</f>
        <v>0</v>
      </c>
      <c r="K898" s="46">
        <f t="shared" si="68"/>
        <v>0</v>
      </c>
      <c r="L898" s="46">
        <f t="shared" si="69"/>
        <v>0</v>
      </c>
      <c r="M898" s="19">
        <f t="shared" si="70"/>
        <v>95.9</v>
      </c>
      <c r="N898" s="19">
        <f t="shared" si="71"/>
        <v>3.9142857142857146</v>
      </c>
    </row>
    <row r="899" spans="1:14" ht="15" customHeight="1">
      <c r="A899" s="15">
        <v>893</v>
      </c>
      <c r="B899" s="33">
        <v>2</v>
      </c>
      <c r="C899" s="80"/>
      <c r="D899" s="28" t="s">
        <v>3955</v>
      </c>
      <c r="E899" s="16" t="s">
        <v>3956</v>
      </c>
      <c r="F899" s="87">
        <v>8592223417762</v>
      </c>
      <c r="G899" s="17">
        <v>256</v>
      </c>
      <c r="H899" s="76">
        <v>103.3</v>
      </c>
      <c r="I899" s="18">
        <f t="shared" si="67"/>
        <v>4.2163265306122444</v>
      </c>
      <c r="J899" s="46">
        <f>'Skupinové slevy'!$C$33</f>
        <v>0</v>
      </c>
      <c r="K899" s="46">
        <f t="shared" si="68"/>
        <v>0</v>
      </c>
      <c r="L899" s="46">
        <f t="shared" si="69"/>
        <v>0</v>
      </c>
      <c r="M899" s="19">
        <f t="shared" si="70"/>
        <v>103.3</v>
      </c>
      <c r="N899" s="19">
        <f t="shared" si="71"/>
        <v>4.2163265306122444</v>
      </c>
    </row>
    <row r="900" spans="1:14" ht="15" customHeight="1">
      <c r="A900" s="15">
        <v>894</v>
      </c>
      <c r="B900" s="33">
        <v>2</v>
      </c>
      <c r="C900" s="80"/>
      <c r="D900" s="28" t="s">
        <v>3957</v>
      </c>
      <c r="E900" s="16" t="s">
        <v>3958</v>
      </c>
      <c r="F900" s="87">
        <v>8592223421820</v>
      </c>
      <c r="G900" s="17">
        <v>256</v>
      </c>
      <c r="H900" s="76">
        <v>274</v>
      </c>
      <c r="I900" s="18">
        <f t="shared" si="67"/>
        <v>11.183673469387756</v>
      </c>
      <c r="J900" s="46">
        <f>'Skupinové slevy'!$C$33</f>
        <v>0</v>
      </c>
      <c r="K900" s="46">
        <f t="shared" si="68"/>
        <v>0</v>
      </c>
      <c r="L900" s="46">
        <f t="shared" si="69"/>
        <v>0</v>
      </c>
      <c r="M900" s="19">
        <f t="shared" si="70"/>
        <v>274</v>
      </c>
      <c r="N900" s="19">
        <f t="shared" si="71"/>
        <v>11.183673469387756</v>
      </c>
    </row>
    <row r="901" spans="1:14" ht="15" customHeight="1">
      <c r="A901" s="15">
        <v>895</v>
      </c>
      <c r="B901" s="33">
        <v>2</v>
      </c>
      <c r="C901" s="80"/>
      <c r="D901" s="28" t="s">
        <v>629</v>
      </c>
      <c r="E901" s="16" t="s">
        <v>630</v>
      </c>
      <c r="F901" s="87">
        <v>8592223417755</v>
      </c>
      <c r="G901" s="17">
        <v>256</v>
      </c>
      <c r="H901" s="76">
        <v>231</v>
      </c>
      <c r="I901" s="18">
        <f t="shared" si="67"/>
        <v>9.4285714285714288</v>
      </c>
      <c r="J901" s="46">
        <f>'Skupinové slevy'!$C$33</f>
        <v>0</v>
      </c>
      <c r="K901" s="46">
        <f t="shared" si="68"/>
        <v>0</v>
      </c>
      <c r="L901" s="46">
        <f t="shared" si="69"/>
        <v>0</v>
      </c>
      <c r="M901" s="19">
        <f t="shared" si="70"/>
        <v>231</v>
      </c>
      <c r="N901" s="19">
        <f t="shared" si="71"/>
        <v>9.4285714285714288</v>
      </c>
    </row>
    <row r="902" spans="1:14" ht="15" customHeight="1">
      <c r="A902" s="15">
        <v>896</v>
      </c>
      <c r="B902" s="33">
        <v>2</v>
      </c>
      <c r="C902" s="80"/>
      <c r="D902" s="28" t="s">
        <v>3949</v>
      </c>
      <c r="E902" s="16" t="s">
        <v>3950</v>
      </c>
      <c r="F902" s="87">
        <v>8016218619745</v>
      </c>
      <c r="G902" s="17">
        <v>256</v>
      </c>
      <c r="H902" s="76">
        <v>499</v>
      </c>
      <c r="I902" s="18">
        <f t="shared" si="67"/>
        <v>20.367346938775512</v>
      </c>
      <c r="J902" s="46">
        <f>'Skupinové slevy'!$C$33</f>
        <v>0</v>
      </c>
      <c r="K902" s="46">
        <f t="shared" si="68"/>
        <v>0</v>
      </c>
      <c r="L902" s="46">
        <f t="shared" si="69"/>
        <v>0</v>
      </c>
      <c r="M902" s="19">
        <f t="shared" si="70"/>
        <v>499</v>
      </c>
      <c r="N902" s="19">
        <f t="shared" si="71"/>
        <v>20.367346938775512</v>
      </c>
    </row>
    <row r="903" spans="1:14" ht="15" customHeight="1">
      <c r="A903" s="15">
        <v>897</v>
      </c>
      <c r="B903" s="33">
        <v>2</v>
      </c>
      <c r="C903" s="80"/>
      <c r="D903" s="28" t="s">
        <v>2833</v>
      </c>
      <c r="E903" s="16" t="s">
        <v>2834</v>
      </c>
      <c r="F903" s="87">
        <v>8592223421813</v>
      </c>
      <c r="G903" s="17">
        <v>256</v>
      </c>
      <c r="H903" s="76">
        <v>363</v>
      </c>
      <c r="I903" s="18">
        <f t="shared" ref="I903:I966" si="72">H903/$I$5</f>
        <v>14.816326530612244</v>
      </c>
      <c r="J903" s="46">
        <f>'Skupinové slevy'!$C$33</f>
        <v>0</v>
      </c>
      <c r="K903" s="46">
        <f t="shared" ref="K903:K966" si="73">IF($K$4="X",0.04,0)</f>
        <v>0</v>
      </c>
      <c r="L903" s="46">
        <f t="shared" ref="L903:L966" si="74">IF($L$4="X",0.02,0)</f>
        <v>0</v>
      </c>
      <c r="M903" s="19">
        <f t="shared" si="70"/>
        <v>363</v>
      </c>
      <c r="N903" s="19">
        <f t="shared" si="71"/>
        <v>14.816326530612244</v>
      </c>
    </row>
    <row r="904" spans="1:14" ht="15" customHeight="1">
      <c r="A904" s="15">
        <v>898</v>
      </c>
      <c r="B904" s="33">
        <v>2</v>
      </c>
      <c r="C904" s="80"/>
      <c r="D904" s="28" t="s">
        <v>4236</v>
      </c>
      <c r="E904" s="16" t="s">
        <v>4237</v>
      </c>
      <c r="F904" s="87">
        <v>8592223418301</v>
      </c>
      <c r="G904" s="17">
        <v>256</v>
      </c>
      <c r="H904" s="76">
        <v>21.7</v>
      </c>
      <c r="I904" s="18">
        <f t="shared" si="72"/>
        <v>0.88571428571428568</v>
      </c>
      <c r="J904" s="46">
        <f>'Skupinové slevy'!$C$33</f>
        <v>0</v>
      </c>
      <c r="K904" s="46">
        <f t="shared" si="73"/>
        <v>0</v>
      </c>
      <c r="L904" s="46">
        <f t="shared" si="74"/>
        <v>0</v>
      </c>
      <c r="M904" s="19">
        <f t="shared" si="70"/>
        <v>21.7</v>
      </c>
      <c r="N904" s="19">
        <f t="shared" si="71"/>
        <v>0.88571428571428568</v>
      </c>
    </row>
    <row r="905" spans="1:14" ht="15" customHeight="1">
      <c r="A905" s="15">
        <v>899</v>
      </c>
      <c r="B905" s="33">
        <v>2</v>
      </c>
      <c r="C905" s="80"/>
      <c r="D905" s="28" t="s">
        <v>4428</v>
      </c>
      <c r="E905" s="16" t="s">
        <v>4429</v>
      </c>
      <c r="F905" s="87">
        <v>8592223418332</v>
      </c>
      <c r="G905" s="17">
        <v>256</v>
      </c>
      <c r="H905" s="76">
        <v>26.3</v>
      </c>
      <c r="I905" s="18">
        <f t="shared" si="72"/>
        <v>1.073469387755102</v>
      </c>
      <c r="J905" s="46">
        <f>'Skupinové slevy'!$C$33</f>
        <v>0</v>
      </c>
      <c r="K905" s="46">
        <f t="shared" si="73"/>
        <v>0</v>
      </c>
      <c r="L905" s="46">
        <f t="shared" si="74"/>
        <v>0</v>
      </c>
      <c r="M905" s="19">
        <f t="shared" si="70"/>
        <v>26.3</v>
      </c>
      <c r="N905" s="19">
        <f t="shared" si="71"/>
        <v>1.073469387755102</v>
      </c>
    </row>
    <row r="906" spans="1:14" ht="15" customHeight="1">
      <c r="A906" s="15">
        <v>900</v>
      </c>
      <c r="B906" s="33">
        <v>2</v>
      </c>
      <c r="C906" s="80"/>
      <c r="D906" s="28" t="s">
        <v>6096</v>
      </c>
      <c r="E906" s="16" t="s">
        <v>6097</v>
      </c>
      <c r="F906" s="87">
        <v>8592223418240</v>
      </c>
      <c r="G906" s="17">
        <v>256</v>
      </c>
      <c r="H906" s="76">
        <v>35.6</v>
      </c>
      <c r="I906" s="18">
        <f t="shared" si="72"/>
        <v>1.453061224489796</v>
      </c>
      <c r="J906" s="46">
        <f>'Skupinové slevy'!$C$33</f>
        <v>0</v>
      </c>
      <c r="K906" s="46">
        <f t="shared" si="73"/>
        <v>0</v>
      </c>
      <c r="L906" s="46">
        <f t="shared" si="74"/>
        <v>0</v>
      </c>
      <c r="M906" s="19">
        <f t="shared" si="70"/>
        <v>35.6</v>
      </c>
      <c r="N906" s="19">
        <f t="shared" si="71"/>
        <v>1.453061224489796</v>
      </c>
    </row>
    <row r="907" spans="1:14" ht="15" customHeight="1">
      <c r="A907" s="15">
        <v>901</v>
      </c>
      <c r="B907" s="33">
        <v>2</v>
      </c>
      <c r="C907" s="80"/>
      <c r="D907" s="28" t="s">
        <v>3908</v>
      </c>
      <c r="E907" s="16" t="s">
        <v>3909</v>
      </c>
      <c r="F907" s="87">
        <v>8592223418257</v>
      </c>
      <c r="G907" s="17">
        <v>256</v>
      </c>
      <c r="H907" s="76">
        <v>41.7</v>
      </c>
      <c r="I907" s="18">
        <f t="shared" si="72"/>
        <v>1.7020408163265308</v>
      </c>
      <c r="J907" s="46">
        <f>'Skupinové slevy'!$C$33</f>
        <v>0</v>
      </c>
      <c r="K907" s="46">
        <f t="shared" si="73"/>
        <v>0</v>
      </c>
      <c r="L907" s="46">
        <f t="shared" si="74"/>
        <v>0</v>
      </c>
      <c r="M907" s="19">
        <f t="shared" si="70"/>
        <v>41.7</v>
      </c>
      <c r="N907" s="19">
        <f t="shared" si="71"/>
        <v>1.7020408163265308</v>
      </c>
    </row>
    <row r="908" spans="1:14" ht="15" customHeight="1">
      <c r="A908" s="15">
        <v>902</v>
      </c>
      <c r="B908" s="33">
        <v>2</v>
      </c>
      <c r="C908" s="80"/>
      <c r="D908" s="28" t="s">
        <v>5823</v>
      </c>
      <c r="E908" s="16" t="s">
        <v>5824</v>
      </c>
      <c r="F908" s="87">
        <v>8592223418264</v>
      </c>
      <c r="G908" s="17">
        <v>256</v>
      </c>
      <c r="H908" s="76">
        <v>58.6</v>
      </c>
      <c r="I908" s="18">
        <f t="shared" si="72"/>
        <v>2.3918367346938778</v>
      </c>
      <c r="J908" s="46">
        <f>'Skupinové slevy'!$C$33</f>
        <v>0</v>
      </c>
      <c r="K908" s="46">
        <f t="shared" si="73"/>
        <v>0</v>
      </c>
      <c r="L908" s="46">
        <f t="shared" si="74"/>
        <v>0</v>
      </c>
      <c r="M908" s="19">
        <f t="shared" si="70"/>
        <v>58.6</v>
      </c>
      <c r="N908" s="19">
        <f t="shared" si="71"/>
        <v>2.3918367346938778</v>
      </c>
    </row>
    <row r="909" spans="1:14" ht="15" customHeight="1">
      <c r="A909" s="15">
        <v>903</v>
      </c>
      <c r="B909" s="33">
        <v>2</v>
      </c>
      <c r="C909" s="80"/>
      <c r="D909" s="28" t="s">
        <v>5825</v>
      </c>
      <c r="E909" s="16" t="s">
        <v>5826</v>
      </c>
      <c r="F909" s="87">
        <v>8592223418271</v>
      </c>
      <c r="G909" s="17">
        <v>256</v>
      </c>
      <c r="H909" s="76">
        <v>100.4</v>
      </c>
      <c r="I909" s="18">
        <f t="shared" si="72"/>
        <v>4.0979591836734697</v>
      </c>
      <c r="J909" s="46">
        <f>'Skupinové slevy'!$C$33</f>
        <v>0</v>
      </c>
      <c r="K909" s="46">
        <f t="shared" si="73"/>
        <v>0</v>
      </c>
      <c r="L909" s="46">
        <f t="shared" si="74"/>
        <v>0</v>
      </c>
      <c r="M909" s="19">
        <f t="shared" si="70"/>
        <v>100.4</v>
      </c>
      <c r="N909" s="19">
        <f t="shared" si="71"/>
        <v>4.0979591836734697</v>
      </c>
    </row>
    <row r="910" spans="1:14" ht="15" customHeight="1">
      <c r="A910" s="15">
        <v>904</v>
      </c>
      <c r="B910" s="33">
        <v>2</v>
      </c>
      <c r="C910" s="80"/>
      <c r="D910" s="28" t="s">
        <v>4422</v>
      </c>
      <c r="E910" s="16" t="s">
        <v>4423</v>
      </c>
      <c r="F910" s="87">
        <v>8592223418288</v>
      </c>
      <c r="G910" s="17">
        <v>256</v>
      </c>
      <c r="H910" s="76">
        <v>179</v>
      </c>
      <c r="I910" s="18">
        <f t="shared" si="72"/>
        <v>7.3061224489795915</v>
      </c>
      <c r="J910" s="46">
        <f>'Skupinové slevy'!$C$33</f>
        <v>0</v>
      </c>
      <c r="K910" s="46">
        <f t="shared" si="73"/>
        <v>0</v>
      </c>
      <c r="L910" s="46">
        <f t="shared" si="74"/>
        <v>0</v>
      </c>
      <c r="M910" s="19">
        <f t="shared" si="70"/>
        <v>179</v>
      </c>
      <c r="N910" s="19">
        <f t="shared" si="71"/>
        <v>7.3061224489795915</v>
      </c>
    </row>
    <row r="911" spans="1:14" ht="15" customHeight="1">
      <c r="A911" s="15">
        <v>905</v>
      </c>
      <c r="B911" s="33">
        <v>2</v>
      </c>
      <c r="C911" s="80"/>
      <c r="D911" s="28" t="s">
        <v>4424</v>
      </c>
      <c r="E911" s="16" t="s">
        <v>4425</v>
      </c>
      <c r="F911" s="87">
        <v>8592223418295</v>
      </c>
      <c r="G911" s="17">
        <v>256</v>
      </c>
      <c r="H911" s="76">
        <v>225</v>
      </c>
      <c r="I911" s="18">
        <f t="shared" si="72"/>
        <v>9.183673469387756</v>
      </c>
      <c r="J911" s="46">
        <f>'Skupinové slevy'!$C$33</f>
        <v>0</v>
      </c>
      <c r="K911" s="46">
        <f t="shared" si="73"/>
        <v>0</v>
      </c>
      <c r="L911" s="46">
        <f t="shared" si="74"/>
        <v>0</v>
      </c>
      <c r="M911" s="19">
        <f t="shared" si="70"/>
        <v>225</v>
      </c>
      <c r="N911" s="19">
        <f t="shared" si="71"/>
        <v>9.183673469387756</v>
      </c>
    </row>
    <row r="912" spans="1:14" ht="15" customHeight="1">
      <c r="A912" s="15">
        <v>906</v>
      </c>
      <c r="B912" s="33">
        <v>2</v>
      </c>
      <c r="C912" s="80"/>
      <c r="D912" s="28" t="s">
        <v>1643</v>
      </c>
      <c r="E912" s="16" t="s">
        <v>1644</v>
      </c>
      <c r="F912" s="87">
        <v>8592223418318</v>
      </c>
      <c r="G912" s="17">
        <v>256</v>
      </c>
      <c r="H912" s="76">
        <v>335</v>
      </c>
      <c r="I912" s="18">
        <f t="shared" si="72"/>
        <v>13.673469387755102</v>
      </c>
      <c r="J912" s="46">
        <f>'Skupinové slevy'!$C$33</f>
        <v>0</v>
      </c>
      <c r="K912" s="46">
        <f t="shared" si="73"/>
        <v>0</v>
      </c>
      <c r="L912" s="46">
        <f t="shared" si="74"/>
        <v>0</v>
      </c>
      <c r="M912" s="19">
        <f t="shared" si="70"/>
        <v>335</v>
      </c>
      <c r="N912" s="19">
        <f t="shared" si="71"/>
        <v>13.673469387755102</v>
      </c>
    </row>
    <row r="913" spans="1:14" ht="15" customHeight="1">
      <c r="A913" s="15">
        <v>907</v>
      </c>
      <c r="B913" s="33">
        <v>2</v>
      </c>
      <c r="C913" s="80"/>
      <c r="D913" s="28" t="s">
        <v>1645</v>
      </c>
      <c r="E913" s="16" t="s">
        <v>1646</v>
      </c>
      <c r="F913" s="87">
        <v>8592223418325</v>
      </c>
      <c r="G913" s="17">
        <v>256</v>
      </c>
      <c r="H913" s="76">
        <v>799</v>
      </c>
      <c r="I913" s="18">
        <f t="shared" si="72"/>
        <v>32.612244897959187</v>
      </c>
      <c r="J913" s="46">
        <f>'Skupinové slevy'!$C$33</f>
        <v>0</v>
      </c>
      <c r="K913" s="46">
        <f t="shared" si="73"/>
        <v>0</v>
      </c>
      <c r="L913" s="46">
        <f t="shared" si="74"/>
        <v>0</v>
      </c>
      <c r="M913" s="19">
        <f t="shared" si="70"/>
        <v>799</v>
      </c>
      <c r="N913" s="19">
        <f t="shared" si="71"/>
        <v>32.612244897959187</v>
      </c>
    </row>
    <row r="914" spans="1:14" ht="15" customHeight="1">
      <c r="A914" s="15">
        <v>908</v>
      </c>
      <c r="B914" s="33">
        <v>2</v>
      </c>
      <c r="C914" s="80"/>
      <c r="D914" s="28" t="s">
        <v>5197</v>
      </c>
      <c r="E914" s="16" t="s">
        <v>128</v>
      </c>
      <c r="F914" s="87">
        <v>8592223417977</v>
      </c>
      <c r="G914" s="17">
        <v>256</v>
      </c>
      <c r="H914" s="76">
        <v>37.200000000000003</v>
      </c>
      <c r="I914" s="18">
        <f t="shared" si="72"/>
        <v>1.5183673469387757</v>
      </c>
      <c r="J914" s="46">
        <f>'Skupinové slevy'!$C$33</f>
        <v>0</v>
      </c>
      <c r="K914" s="46">
        <f t="shared" si="73"/>
        <v>0</v>
      </c>
      <c r="L914" s="46">
        <f t="shared" si="74"/>
        <v>0</v>
      </c>
      <c r="M914" s="19">
        <f t="shared" si="70"/>
        <v>37.200000000000003</v>
      </c>
      <c r="N914" s="19">
        <f t="shared" si="71"/>
        <v>1.5183673469387757</v>
      </c>
    </row>
    <row r="915" spans="1:14" ht="15" customHeight="1">
      <c r="A915" s="15">
        <v>909</v>
      </c>
      <c r="B915" s="33">
        <v>2</v>
      </c>
      <c r="C915" s="80"/>
      <c r="D915" s="28" t="s">
        <v>5178</v>
      </c>
      <c r="E915" s="16" t="s">
        <v>612</v>
      </c>
      <c r="F915" s="87">
        <v>8592223417960</v>
      </c>
      <c r="G915" s="17">
        <v>256</v>
      </c>
      <c r="H915" s="76">
        <v>46.4</v>
      </c>
      <c r="I915" s="18">
        <f t="shared" si="72"/>
        <v>1.893877551020408</v>
      </c>
      <c r="J915" s="46">
        <f>'Skupinové slevy'!$C$33</f>
        <v>0</v>
      </c>
      <c r="K915" s="46">
        <f t="shared" si="73"/>
        <v>0</v>
      </c>
      <c r="L915" s="46">
        <f t="shared" si="74"/>
        <v>0</v>
      </c>
      <c r="M915" s="19">
        <f t="shared" si="70"/>
        <v>46.4</v>
      </c>
      <c r="N915" s="19">
        <f t="shared" si="71"/>
        <v>1.893877551020408</v>
      </c>
    </row>
    <row r="916" spans="1:14" ht="15" customHeight="1">
      <c r="A916" s="15">
        <v>910</v>
      </c>
      <c r="B916" s="33">
        <v>2</v>
      </c>
      <c r="C916" s="80"/>
      <c r="D916" s="28" t="s">
        <v>5167</v>
      </c>
      <c r="E916" s="16" t="s">
        <v>133</v>
      </c>
      <c r="F916" s="87">
        <v>8592223418028</v>
      </c>
      <c r="G916" s="17">
        <v>256</v>
      </c>
      <c r="H916" s="76">
        <v>46.4</v>
      </c>
      <c r="I916" s="18">
        <f t="shared" si="72"/>
        <v>1.893877551020408</v>
      </c>
      <c r="J916" s="46">
        <f>'Skupinové slevy'!$C$33</f>
        <v>0</v>
      </c>
      <c r="K916" s="46">
        <f t="shared" si="73"/>
        <v>0</v>
      </c>
      <c r="L916" s="46">
        <f t="shared" si="74"/>
        <v>0</v>
      </c>
      <c r="M916" s="19">
        <f t="shared" si="70"/>
        <v>46.4</v>
      </c>
      <c r="N916" s="19">
        <f t="shared" si="71"/>
        <v>1.893877551020408</v>
      </c>
    </row>
    <row r="917" spans="1:14" ht="15" customHeight="1">
      <c r="A917" s="15">
        <v>911</v>
      </c>
      <c r="B917" s="33">
        <v>2</v>
      </c>
      <c r="C917" s="80"/>
      <c r="D917" s="28" t="s">
        <v>134</v>
      </c>
      <c r="E917" s="16" t="s">
        <v>135</v>
      </c>
      <c r="F917" s="87">
        <v>8592223421844</v>
      </c>
      <c r="G917" s="17">
        <v>256</v>
      </c>
      <c r="H917" s="76">
        <v>83.3</v>
      </c>
      <c r="I917" s="18">
        <f t="shared" si="72"/>
        <v>3.4</v>
      </c>
      <c r="J917" s="46">
        <f>'Skupinové slevy'!$C$33</f>
        <v>0</v>
      </c>
      <c r="K917" s="46">
        <f t="shared" si="73"/>
        <v>0</v>
      </c>
      <c r="L917" s="46">
        <f t="shared" si="74"/>
        <v>0</v>
      </c>
      <c r="M917" s="19">
        <f t="shared" si="70"/>
        <v>83.3</v>
      </c>
      <c r="N917" s="19">
        <f t="shared" si="71"/>
        <v>3.4</v>
      </c>
    </row>
    <row r="918" spans="1:14" ht="15" customHeight="1">
      <c r="A918" s="15">
        <v>912</v>
      </c>
      <c r="B918" s="33">
        <v>2</v>
      </c>
      <c r="C918" s="80"/>
      <c r="D918" s="28" t="s">
        <v>5176</v>
      </c>
      <c r="E918" s="16" t="s">
        <v>5177</v>
      </c>
      <c r="F918" s="87">
        <v>8592223417953</v>
      </c>
      <c r="G918" s="17">
        <v>256</v>
      </c>
      <c r="H918" s="76">
        <v>66.3</v>
      </c>
      <c r="I918" s="18">
        <f t="shared" si="72"/>
        <v>2.7061224489795919</v>
      </c>
      <c r="J918" s="46">
        <f>'Skupinové slevy'!$C$33</f>
        <v>0</v>
      </c>
      <c r="K918" s="46">
        <f t="shared" si="73"/>
        <v>0</v>
      </c>
      <c r="L918" s="46">
        <f t="shared" si="74"/>
        <v>0</v>
      </c>
      <c r="M918" s="19">
        <f t="shared" si="70"/>
        <v>66.3</v>
      </c>
      <c r="N918" s="19">
        <f t="shared" si="71"/>
        <v>2.7061224489795919</v>
      </c>
    </row>
    <row r="919" spans="1:14" ht="15" customHeight="1">
      <c r="A919" s="15">
        <v>913</v>
      </c>
      <c r="B919" s="33">
        <v>2</v>
      </c>
      <c r="C919" s="80"/>
      <c r="D919" s="28" t="s">
        <v>5018</v>
      </c>
      <c r="E919" s="16" t="s">
        <v>5019</v>
      </c>
      <c r="F919" s="87">
        <v>8592223421868</v>
      </c>
      <c r="G919" s="17">
        <v>256</v>
      </c>
      <c r="H919" s="76">
        <v>109</v>
      </c>
      <c r="I919" s="18">
        <f t="shared" si="72"/>
        <v>4.4489795918367347</v>
      </c>
      <c r="J919" s="46">
        <f>'Skupinové slevy'!$C$33</f>
        <v>0</v>
      </c>
      <c r="K919" s="46">
        <f t="shared" si="73"/>
        <v>0</v>
      </c>
      <c r="L919" s="46">
        <f t="shared" si="74"/>
        <v>0</v>
      </c>
      <c r="M919" s="19">
        <f t="shared" si="70"/>
        <v>109</v>
      </c>
      <c r="N919" s="19">
        <f t="shared" si="71"/>
        <v>4.4489795918367347</v>
      </c>
    </row>
    <row r="920" spans="1:14" ht="15" customHeight="1">
      <c r="A920" s="15">
        <v>914</v>
      </c>
      <c r="B920" s="33">
        <v>2</v>
      </c>
      <c r="C920" s="80"/>
      <c r="D920" s="28" t="s">
        <v>129</v>
      </c>
      <c r="E920" s="16" t="s">
        <v>130</v>
      </c>
      <c r="F920" s="87">
        <v>8592223418004</v>
      </c>
      <c r="G920" s="17">
        <v>256</v>
      </c>
      <c r="H920" s="76">
        <v>109.7</v>
      </c>
      <c r="I920" s="18">
        <f t="shared" si="72"/>
        <v>4.4775510204081632</v>
      </c>
      <c r="J920" s="46">
        <f>'Skupinové slevy'!$C$33</f>
        <v>0</v>
      </c>
      <c r="K920" s="46">
        <f t="shared" si="73"/>
        <v>0</v>
      </c>
      <c r="L920" s="46">
        <f t="shared" si="74"/>
        <v>0</v>
      </c>
      <c r="M920" s="19">
        <f t="shared" si="70"/>
        <v>109.7</v>
      </c>
      <c r="N920" s="19">
        <f t="shared" si="71"/>
        <v>4.4775510204081632</v>
      </c>
    </row>
    <row r="921" spans="1:14" ht="15" customHeight="1">
      <c r="A921" s="15">
        <v>915</v>
      </c>
      <c r="B921" s="33">
        <v>2</v>
      </c>
      <c r="C921" s="80"/>
      <c r="D921" s="28" t="s">
        <v>6702</v>
      </c>
      <c r="E921" s="16" t="s">
        <v>6703</v>
      </c>
      <c r="F921" s="87">
        <v>8592223418011</v>
      </c>
      <c r="G921" s="17">
        <v>256</v>
      </c>
      <c r="H921" s="76">
        <v>160</v>
      </c>
      <c r="I921" s="18">
        <f t="shared" si="72"/>
        <v>6.5306122448979593</v>
      </c>
      <c r="J921" s="46">
        <f>'Skupinové slevy'!$C$33</f>
        <v>0</v>
      </c>
      <c r="K921" s="46">
        <f t="shared" si="73"/>
        <v>0</v>
      </c>
      <c r="L921" s="46">
        <f t="shared" si="74"/>
        <v>0</v>
      </c>
      <c r="M921" s="19">
        <f t="shared" si="70"/>
        <v>160</v>
      </c>
      <c r="N921" s="19">
        <f t="shared" si="71"/>
        <v>6.5306122448979593</v>
      </c>
    </row>
    <row r="922" spans="1:14" ht="15" customHeight="1">
      <c r="A922" s="15">
        <v>916</v>
      </c>
      <c r="B922" s="33">
        <v>2</v>
      </c>
      <c r="C922" s="80"/>
      <c r="D922" s="28" t="s">
        <v>131</v>
      </c>
      <c r="E922" s="16" t="s">
        <v>132</v>
      </c>
      <c r="F922" s="87">
        <v>8016218618571</v>
      </c>
      <c r="G922" s="17">
        <v>256</v>
      </c>
      <c r="H922" s="76">
        <v>253</v>
      </c>
      <c r="I922" s="18">
        <f t="shared" si="72"/>
        <v>10.326530612244898</v>
      </c>
      <c r="J922" s="46">
        <f>'Skupinové slevy'!$C$33</f>
        <v>0</v>
      </c>
      <c r="K922" s="46">
        <f t="shared" si="73"/>
        <v>0</v>
      </c>
      <c r="L922" s="46">
        <f t="shared" si="74"/>
        <v>0</v>
      </c>
      <c r="M922" s="19">
        <f t="shared" si="70"/>
        <v>253</v>
      </c>
      <c r="N922" s="19">
        <f t="shared" si="71"/>
        <v>10.326530612244898</v>
      </c>
    </row>
    <row r="923" spans="1:14" ht="15" customHeight="1">
      <c r="A923" s="15">
        <v>917</v>
      </c>
      <c r="B923" s="33">
        <v>2</v>
      </c>
      <c r="C923" s="80"/>
      <c r="D923" s="28" t="s">
        <v>127</v>
      </c>
      <c r="E923" s="16" t="s">
        <v>5015</v>
      </c>
      <c r="F923" s="87">
        <v>8592223417984</v>
      </c>
      <c r="G923" s="17">
        <v>256</v>
      </c>
      <c r="H923" s="76">
        <v>165</v>
      </c>
      <c r="I923" s="18">
        <f t="shared" si="72"/>
        <v>6.7346938775510203</v>
      </c>
      <c r="J923" s="46">
        <f>'Skupinové slevy'!$C$33</f>
        <v>0</v>
      </c>
      <c r="K923" s="46">
        <f t="shared" si="73"/>
        <v>0</v>
      </c>
      <c r="L923" s="46">
        <f t="shared" si="74"/>
        <v>0</v>
      </c>
      <c r="M923" s="19">
        <f t="shared" si="70"/>
        <v>165</v>
      </c>
      <c r="N923" s="19">
        <f t="shared" si="71"/>
        <v>6.7346938775510203</v>
      </c>
    </row>
    <row r="924" spans="1:14" ht="15" customHeight="1">
      <c r="A924" s="15">
        <v>918</v>
      </c>
      <c r="B924" s="33">
        <v>2</v>
      </c>
      <c r="C924" s="80"/>
      <c r="D924" s="28" t="s">
        <v>5016</v>
      </c>
      <c r="E924" s="16" t="s">
        <v>5017</v>
      </c>
      <c r="F924" s="87">
        <v>8592223417991</v>
      </c>
      <c r="G924" s="17">
        <v>256</v>
      </c>
      <c r="H924" s="76">
        <v>218</v>
      </c>
      <c r="I924" s="18">
        <f t="shared" si="72"/>
        <v>8.8979591836734695</v>
      </c>
      <c r="J924" s="46">
        <f>'Skupinové slevy'!$C$33</f>
        <v>0</v>
      </c>
      <c r="K924" s="46">
        <f t="shared" si="73"/>
        <v>0</v>
      </c>
      <c r="L924" s="46">
        <f t="shared" si="74"/>
        <v>0</v>
      </c>
      <c r="M924" s="19">
        <f t="shared" ref="M924:M987" si="75">H924*(1-$J924)*(1-$K924)*(1-$L924)</f>
        <v>218</v>
      </c>
      <c r="N924" s="19">
        <f t="shared" ref="N924:N987" si="76">I924*(1-$J924)*(1-$K924)*(1-$L924)</f>
        <v>8.8979591836734695</v>
      </c>
    </row>
    <row r="925" spans="1:14" ht="15" customHeight="1">
      <c r="A925" s="15">
        <v>919</v>
      </c>
      <c r="B925" s="33">
        <v>2</v>
      </c>
      <c r="C925" s="80"/>
      <c r="D925" s="28" t="s">
        <v>4278</v>
      </c>
      <c r="E925" s="16" t="s">
        <v>4279</v>
      </c>
      <c r="F925" s="87">
        <v>8592223421851</v>
      </c>
      <c r="G925" s="17">
        <v>256</v>
      </c>
      <c r="H925" s="76">
        <v>390</v>
      </c>
      <c r="I925" s="18">
        <f t="shared" si="72"/>
        <v>15.918367346938776</v>
      </c>
      <c r="J925" s="46">
        <f>'Skupinové slevy'!$C$33</f>
        <v>0</v>
      </c>
      <c r="K925" s="46">
        <f t="shared" si="73"/>
        <v>0</v>
      </c>
      <c r="L925" s="46">
        <f t="shared" si="74"/>
        <v>0</v>
      </c>
      <c r="M925" s="19">
        <f t="shared" si="75"/>
        <v>390</v>
      </c>
      <c r="N925" s="19">
        <f t="shared" si="76"/>
        <v>15.918367346938776</v>
      </c>
    </row>
    <row r="926" spans="1:14" ht="15" customHeight="1">
      <c r="A926" s="15">
        <v>920</v>
      </c>
      <c r="B926" s="33">
        <v>2</v>
      </c>
      <c r="C926" s="80"/>
      <c r="D926" s="28" t="s">
        <v>162</v>
      </c>
      <c r="E926" s="16" t="s">
        <v>163</v>
      </c>
      <c r="F926" s="87">
        <v>8592223418042</v>
      </c>
      <c r="G926" s="17">
        <v>256</v>
      </c>
      <c r="H926" s="76">
        <v>219</v>
      </c>
      <c r="I926" s="18">
        <f t="shared" si="72"/>
        <v>8.9387755102040813</v>
      </c>
      <c r="J926" s="46">
        <f>'Skupinové slevy'!$C$33</f>
        <v>0</v>
      </c>
      <c r="K926" s="46">
        <f t="shared" si="73"/>
        <v>0</v>
      </c>
      <c r="L926" s="46">
        <f t="shared" si="74"/>
        <v>0</v>
      </c>
      <c r="M926" s="19">
        <f t="shared" si="75"/>
        <v>219</v>
      </c>
      <c r="N926" s="19">
        <f t="shared" si="76"/>
        <v>8.9387755102040813</v>
      </c>
    </row>
    <row r="927" spans="1:14" ht="15" customHeight="1">
      <c r="A927" s="15">
        <v>921</v>
      </c>
      <c r="B927" s="33">
        <v>2</v>
      </c>
      <c r="C927" s="80"/>
      <c r="D927" s="28" t="s">
        <v>160</v>
      </c>
      <c r="E927" s="16" t="s">
        <v>161</v>
      </c>
      <c r="F927" s="87">
        <v>8592223418035</v>
      </c>
      <c r="G927" s="17">
        <v>256</v>
      </c>
      <c r="H927" s="76">
        <v>391</v>
      </c>
      <c r="I927" s="18">
        <f t="shared" si="72"/>
        <v>15.959183673469388</v>
      </c>
      <c r="J927" s="46">
        <f>'Skupinové slevy'!$C$33</f>
        <v>0</v>
      </c>
      <c r="K927" s="46">
        <f t="shared" si="73"/>
        <v>0</v>
      </c>
      <c r="L927" s="46">
        <f t="shared" si="74"/>
        <v>0</v>
      </c>
      <c r="M927" s="19">
        <f t="shared" si="75"/>
        <v>391</v>
      </c>
      <c r="N927" s="19">
        <f t="shared" si="76"/>
        <v>15.959183673469388</v>
      </c>
    </row>
    <row r="928" spans="1:14" ht="15" customHeight="1">
      <c r="A928" s="15">
        <v>922</v>
      </c>
      <c r="B928" s="33">
        <v>2</v>
      </c>
      <c r="C928" s="80"/>
      <c r="D928" s="28" t="s">
        <v>164</v>
      </c>
      <c r="E928" s="16" t="s">
        <v>165</v>
      </c>
      <c r="F928" s="87">
        <v>8592223418059</v>
      </c>
      <c r="G928" s="17">
        <v>256</v>
      </c>
      <c r="H928" s="76">
        <v>382</v>
      </c>
      <c r="I928" s="18">
        <f t="shared" si="72"/>
        <v>15.591836734693878</v>
      </c>
      <c r="J928" s="46">
        <f>'Skupinové slevy'!$C$33</f>
        <v>0</v>
      </c>
      <c r="K928" s="46">
        <f t="shared" si="73"/>
        <v>0</v>
      </c>
      <c r="L928" s="46">
        <f t="shared" si="74"/>
        <v>0</v>
      </c>
      <c r="M928" s="19">
        <f t="shared" si="75"/>
        <v>382</v>
      </c>
      <c r="N928" s="19">
        <f t="shared" si="76"/>
        <v>15.591836734693878</v>
      </c>
    </row>
    <row r="929" spans="1:14" ht="15" customHeight="1">
      <c r="A929" s="15">
        <v>923</v>
      </c>
      <c r="B929" s="33">
        <v>2</v>
      </c>
      <c r="C929" s="80"/>
      <c r="D929" s="28" t="s">
        <v>5009</v>
      </c>
      <c r="E929" s="16" t="s">
        <v>5010</v>
      </c>
      <c r="F929" s="87">
        <v>8592223417823</v>
      </c>
      <c r="G929" s="17">
        <v>256</v>
      </c>
      <c r="H929" s="76">
        <v>35.6</v>
      </c>
      <c r="I929" s="18">
        <f t="shared" si="72"/>
        <v>1.453061224489796</v>
      </c>
      <c r="J929" s="46">
        <f>'Skupinové slevy'!$C$33</f>
        <v>0</v>
      </c>
      <c r="K929" s="46">
        <f t="shared" si="73"/>
        <v>0</v>
      </c>
      <c r="L929" s="46">
        <f t="shared" si="74"/>
        <v>0</v>
      </c>
      <c r="M929" s="19">
        <f t="shared" si="75"/>
        <v>35.6</v>
      </c>
      <c r="N929" s="19">
        <f t="shared" si="76"/>
        <v>1.453061224489796</v>
      </c>
    </row>
    <row r="930" spans="1:14" ht="15" customHeight="1">
      <c r="A930" s="15">
        <v>924</v>
      </c>
      <c r="B930" s="33">
        <v>2</v>
      </c>
      <c r="C930" s="80"/>
      <c r="D930" s="28" t="s">
        <v>5011</v>
      </c>
      <c r="E930" s="16" t="s">
        <v>5012</v>
      </c>
      <c r="F930" s="87">
        <v>8592223417830</v>
      </c>
      <c r="G930" s="17">
        <v>256</v>
      </c>
      <c r="H930" s="76">
        <v>35.6</v>
      </c>
      <c r="I930" s="18">
        <f t="shared" si="72"/>
        <v>1.453061224489796</v>
      </c>
      <c r="J930" s="46">
        <f>'Skupinové slevy'!$C$33</f>
        <v>0</v>
      </c>
      <c r="K930" s="46">
        <f t="shared" si="73"/>
        <v>0</v>
      </c>
      <c r="L930" s="46">
        <f t="shared" si="74"/>
        <v>0</v>
      </c>
      <c r="M930" s="19">
        <f t="shared" si="75"/>
        <v>35.6</v>
      </c>
      <c r="N930" s="19">
        <f t="shared" si="76"/>
        <v>1.453061224489796</v>
      </c>
    </row>
    <row r="931" spans="1:14" ht="15" customHeight="1">
      <c r="A931" s="15">
        <v>925</v>
      </c>
      <c r="B931" s="33">
        <v>2</v>
      </c>
      <c r="C931" s="80"/>
      <c r="D931" s="28" t="s">
        <v>5007</v>
      </c>
      <c r="E931" s="16" t="s">
        <v>5008</v>
      </c>
      <c r="F931" s="87">
        <v>8592223417816</v>
      </c>
      <c r="G931" s="17">
        <v>256</v>
      </c>
      <c r="H931" s="76">
        <v>35.6</v>
      </c>
      <c r="I931" s="18">
        <f t="shared" si="72"/>
        <v>1.453061224489796</v>
      </c>
      <c r="J931" s="46">
        <f>'Skupinové slevy'!$C$33</f>
        <v>0</v>
      </c>
      <c r="K931" s="46">
        <f t="shared" si="73"/>
        <v>0</v>
      </c>
      <c r="L931" s="46">
        <f t="shared" si="74"/>
        <v>0</v>
      </c>
      <c r="M931" s="19">
        <f t="shared" si="75"/>
        <v>35.6</v>
      </c>
      <c r="N931" s="19">
        <f t="shared" si="76"/>
        <v>1.453061224489796</v>
      </c>
    </row>
    <row r="932" spans="1:14" ht="15" customHeight="1">
      <c r="A932" s="15">
        <v>926</v>
      </c>
      <c r="B932" s="33">
        <v>2</v>
      </c>
      <c r="C932" s="80"/>
      <c r="D932" s="28" t="s">
        <v>5198</v>
      </c>
      <c r="E932" s="16" t="s">
        <v>5199</v>
      </c>
      <c r="F932" s="87">
        <v>8592223417809</v>
      </c>
      <c r="G932" s="17">
        <v>256</v>
      </c>
      <c r="H932" s="76">
        <v>44.6</v>
      </c>
      <c r="I932" s="18">
        <f t="shared" si="72"/>
        <v>1.8204081632653062</v>
      </c>
      <c r="J932" s="46">
        <f>'Skupinové slevy'!$C$33</f>
        <v>0</v>
      </c>
      <c r="K932" s="46">
        <f t="shared" si="73"/>
        <v>0</v>
      </c>
      <c r="L932" s="46">
        <f t="shared" si="74"/>
        <v>0</v>
      </c>
      <c r="M932" s="19">
        <f t="shared" si="75"/>
        <v>44.6</v>
      </c>
      <c r="N932" s="19">
        <f t="shared" si="76"/>
        <v>1.8204081632653062</v>
      </c>
    </row>
    <row r="933" spans="1:14" ht="15" customHeight="1">
      <c r="A933" s="15">
        <v>927</v>
      </c>
      <c r="B933" s="33">
        <v>2</v>
      </c>
      <c r="C933" s="80"/>
      <c r="D933" s="28" t="s">
        <v>117</v>
      </c>
      <c r="E933" s="16" t="s">
        <v>118</v>
      </c>
      <c r="F933" s="87">
        <v>8592223417908</v>
      </c>
      <c r="G933" s="17">
        <v>256</v>
      </c>
      <c r="H933" s="76">
        <v>31.4</v>
      </c>
      <c r="I933" s="18">
        <f t="shared" si="72"/>
        <v>1.2816326530612245</v>
      </c>
      <c r="J933" s="46">
        <f>'Skupinové slevy'!$C$33</f>
        <v>0</v>
      </c>
      <c r="K933" s="46">
        <f t="shared" si="73"/>
        <v>0</v>
      </c>
      <c r="L933" s="46">
        <f t="shared" si="74"/>
        <v>0</v>
      </c>
      <c r="M933" s="19">
        <f t="shared" si="75"/>
        <v>31.4</v>
      </c>
      <c r="N933" s="19">
        <f t="shared" si="76"/>
        <v>1.2816326530612245</v>
      </c>
    </row>
    <row r="934" spans="1:14" ht="15" customHeight="1">
      <c r="A934" s="15">
        <v>928</v>
      </c>
      <c r="B934" s="33">
        <v>2</v>
      </c>
      <c r="C934" s="80"/>
      <c r="D934" s="28" t="s">
        <v>119</v>
      </c>
      <c r="E934" s="16" t="s">
        <v>120</v>
      </c>
      <c r="F934" s="87">
        <v>8592223417915</v>
      </c>
      <c r="G934" s="17">
        <v>256</v>
      </c>
      <c r="H934" s="76">
        <v>65</v>
      </c>
      <c r="I934" s="18">
        <f t="shared" si="72"/>
        <v>2.6530612244897958</v>
      </c>
      <c r="J934" s="46">
        <f>'Skupinové slevy'!$C$33</f>
        <v>0</v>
      </c>
      <c r="K934" s="46">
        <f t="shared" si="73"/>
        <v>0</v>
      </c>
      <c r="L934" s="46">
        <f t="shared" si="74"/>
        <v>0</v>
      </c>
      <c r="M934" s="19">
        <f t="shared" si="75"/>
        <v>65</v>
      </c>
      <c r="N934" s="19">
        <f t="shared" si="76"/>
        <v>2.6530612244897958</v>
      </c>
    </row>
    <row r="935" spans="1:14" ht="15" customHeight="1">
      <c r="A935" s="15">
        <v>929</v>
      </c>
      <c r="B935" s="33">
        <v>2</v>
      </c>
      <c r="C935" s="80"/>
      <c r="D935" s="28" t="s">
        <v>115</v>
      </c>
      <c r="E935" s="16" t="s">
        <v>116</v>
      </c>
      <c r="F935" s="87">
        <v>8592223417892</v>
      </c>
      <c r="G935" s="17">
        <v>256</v>
      </c>
      <c r="H935" s="76">
        <v>102.1</v>
      </c>
      <c r="I935" s="18">
        <f t="shared" si="72"/>
        <v>4.16734693877551</v>
      </c>
      <c r="J935" s="46">
        <f>'Skupinové slevy'!$C$33</f>
        <v>0</v>
      </c>
      <c r="K935" s="46">
        <f t="shared" si="73"/>
        <v>0</v>
      </c>
      <c r="L935" s="46">
        <f t="shared" si="74"/>
        <v>0</v>
      </c>
      <c r="M935" s="19">
        <f t="shared" si="75"/>
        <v>102.1</v>
      </c>
      <c r="N935" s="19">
        <f t="shared" si="76"/>
        <v>4.16734693877551</v>
      </c>
    </row>
    <row r="936" spans="1:14" ht="15" customHeight="1">
      <c r="A936" s="15">
        <v>930</v>
      </c>
      <c r="B936" s="33">
        <v>2</v>
      </c>
      <c r="C936" s="80"/>
      <c r="D936" s="28" t="s">
        <v>5203</v>
      </c>
      <c r="E936" s="16" t="s">
        <v>5204</v>
      </c>
      <c r="F936" s="87">
        <v>8592223417793</v>
      </c>
      <c r="G936" s="17">
        <v>256</v>
      </c>
      <c r="H936" s="76">
        <v>40.1</v>
      </c>
      <c r="I936" s="18">
        <f t="shared" si="72"/>
        <v>1.6367346938775511</v>
      </c>
      <c r="J936" s="46">
        <f>'Skupinové slevy'!$C$33</f>
        <v>0</v>
      </c>
      <c r="K936" s="46">
        <f t="shared" si="73"/>
        <v>0</v>
      </c>
      <c r="L936" s="46">
        <f t="shared" si="74"/>
        <v>0</v>
      </c>
      <c r="M936" s="19">
        <f t="shared" si="75"/>
        <v>40.1</v>
      </c>
      <c r="N936" s="19">
        <f t="shared" si="76"/>
        <v>1.6367346938775511</v>
      </c>
    </row>
    <row r="937" spans="1:14" ht="15" customHeight="1">
      <c r="A937" s="15">
        <v>931</v>
      </c>
      <c r="B937" s="33">
        <v>2</v>
      </c>
      <c r="C937" s="80"/>
      <c r="D937" s="28" t="s">
        <v>5201</v>
      </c>
      <c r="E937" s="16" t="s">
        <v>5202</v>
      </c>
      <c r="F937" s="87">
        <v>8592223417786</v>
      </c>
      <c r="G937" s="17">
        <v>256</v>
      </c>
      <c r="H937" s="76">
        <v>95.9</v>
      </c>
      <c r="I937" s="18">
        <f t="shared" si="72"/>
        <v>3.9142857142857146</v>
      </c>
      <c r="J937" s="46">
        <f>'Skupinové slevy'!$C$33</f>
        <v>0</v>
      </c>
      <c r="K937" s="46">
        <f t="shared" si="73"/>
        <v>0</v>
      </c>
      <c r="L937" s="46">
        <f t="shared" si="74"/>
        <v>0</v>
      </c>
      <c r="M937" s="19">
        <f t="shared" si="75"/>
        <v>95.9</v>
      </c>
      <c r="N937" s="19">
        <f t="shared" si="76"/>
        <v>3.9142857142857146</v>
      </c>
    </row>
    <row r="938" spans="1:14" ht="15" customHeight="1">
      <c r="A938" s="15">
        <v>932</v>
      </c>
      <c r="B938" s="33">
        <v>2</v>
      </c>
      <c r="C938" s="80"/>
      <c r="D938" s="28" t="s">
        <v>1458</v>
      </c>
      <c r="E938" s="16" t="s">
        <v>1459</v>
      </c>
      <c r="F938" s="87">
        <v>8592223421806</v>
      </c>
      <c r="G938" s="17">
        <v>256</v>
      </c>
      <c r="H938" s="76">
        <v>193</v>
      </c>
      <c r="I938" s="18">
        <f t="shared" si="72"/>
        <v>7.8775510204081636</v>
      </c>
      <c r="J938" s="46">
        <f>'Skupinové slevy'!$C$33</f>
        <v>0</v>
      </c>
      <c r="K938" s="46">
        <f t="shared" si="73"/>
        <v>0</v>
      </c>
      <c r="L938" s="46">
        <f t="shared" si="74"/>
        <v>0</v>
      </c>
      <c r="M938" s="19">
        <f t="shared" si="75"/>
        <v>193</v>
      </c>
      <c r="N938" s="19">
        <f t="shared" si="76"/>
        <v>7.8775510204081636</v>
      </c>
    </row>
    <row r="939" spans="1:14" ht="15" customHeight="1">
      <c r="A939" s="15">
        <v>933</v>
      </c>
      <c r="B939" s="33">
        <v>2</v>
      </c>
      <c r="C939" s="80"/>
      <c r="D939" s="28" t="s">
        <v>5013</v>
      </c>
      <c r="E939" s="16" t="s">
        <v>5014</v>
      </c>
      <c r="F939" s="87">
        <v>8592223417861</v>
      </c>
      <c r="G939" s="17">
        <v>256</v>
      </c>
      <c r="H939" s="76">
        <v>79</v>
      </c>
      <c r="I939" s="18">
        <f t="shared" si="72"/>
        <v>3.2244897959183674</v>
      </c>
      <c r="J939" s="46">
        <f>'Skupinové slevy'!$C$33</f>
        <v>0</v>
      </c>
      <c r="K939" s="46">
        <f t="shared" si="73"/>
        <v>0</v>
      </c>
      <c r="L939" s="46">
        <f t="shared" si="74"/>
        <v>0</v>
      </c>
      <c r="M939" s="19">
        <f t="shared" si="75"/>
        <v>79</v>
      </c>
      <c r="N939" s="19">
        <f t="shared" si="76"/>
        <v>3.2244897959183674</v>
      </c>
    </row>
    <row r="940" spans="1:14" ht="15" customHeight="1">
      <c r="A940" s="15">
        <v>934</v>
      </c>
      <c r="B940" s="33">
        <v>2</v>
      </c>
      <c r="C940" s="80"/>
      <c r="D940" s="28" t="s">
        <v>4261</v>
      </c>
      <c r="E940" s="16" t="s">
        <v>4262</v>
      </c>
      <c r="F940" s="87">
        <v>8592223417878</v>
      </c>
      <c r="G940" s="17">
        <v>256</v>
      </c>
      <c r="H940" s="76">
        <v>195</v>
      </c>
      <c r="I940" s="18">
        <f t="shared" si="72"/>
        <v>7.9591836734693882</v>
      </c>
      <c r="J940" s="46">
        <f>'Skupinové slevy'!$C$33</f>
        <v>0</v>
      </c>
      <c r="K940" s="46">
        <f t="shared" si="73"/>
        <v>0</v>
      </c>
      <c r="L940" s="46">
        <f t="shared" si="74"/>
        <v>0</v>
      </c>
      <c r="M940" s="19">
        <f t="shared" si="75"/>
        <v>195</v>
      </c>
      <c r="N940" s="19">
        <f t="shared" si="76"/>
        <v>7.9591836734693882</v>
      </c>
    </row>
    <row r="941" spans="1:14" ht="15" customHeight="1">
      <c r="A941" s="15">
        <v>935</v>
      </c>
      <c r="B941" s="33">
        <v>2</v>
      </c>
      <c r="C941" s="80"/>
      <c r="D941" s="28" t="s">
        <v>5316</v>
      </c>
      <c r="E941" s="16" t="s">
        <v>5317</v>
      </c>
      <c r="F941" s="87">
        <v>8592223417885</v>
      </c>
      <c r="G941" s="17">
        <v>256</v>
      </c>
      <c r="H941" s="76">
        <v>236</v>
      </c>
      <c r="I941" s="18">
        <f t="shared" si="72"/>
        <v>9.6326530612244898</v>
      </c>
      <c r="J941" s="46">
        <f>'Skupinové slevy'!$C$33</f>
        <v>0</v>
      </c>
      <c r="K941" s="46">
        <f t="shared" si="73"/>
        <v>0</v>
      </c>
      <c r="L941" s="46">
        <f t="shared" si="74"/>
        <v>0</v>
      </c>
      <c r="M941" s="19">
        <f t="shared" si="75"/>
        <v>236</v>
      </c>
      <c r="N941" s="19">
        <f t="shared" si="76"/>
        <v>9.6326530612244898</v>
      </c>
    </row>
    <row r="942" spans="1:14" ht="15" customHeight="1">
      <c r="A942" s="15">
        <v>936</v>
      </c>
      <c r="B942" s="33">
        <v>2</v>
      </c>
      <c r="C942" s="80"/>
      <c r="D942" s="28" t="s">
        <v>4259</v>
      </c>
      <c r="E942" s="16" t="s">
        <v>4260</v>
      </c>
      <c r="F942" s="87">
        <v>8016218619134</v>
      </c>
      <c r="G942" s="17">
        <v>256</v>
      </c>
      <c r="H942" s="76">
        <v>458</v>
      </c>
      <c r="I942" s="18">
        <f t="shared" si="72"/>
        <v>18.693877551020407</v>
      </c>
      <c r="J942" s="46">
        <f>'Skupinové slevy'!$C$33</f>
        <v>0</v>
      </c>
      <c r="K942" s="46">
        <f t="shared" si="73"/>
        <v>0</v>
      </c>
      <c r="L942" s="46">
        <f t="shared" si="74"/>
        <v>0</v>
      </c>
      <c r="M942" s="19">
        <f t="shared" si="75"/>
        <v>458</v>
      </c>
      <c r="N942" s="19">
        <f t="shared" si="76"/>
        <v>18.693877551020407</v>
      </c>
    </row>
    <row r="943" spans="1:14" ht="15" customHeight="1">
      <c r="A943" s="15">
        <v>937</v>
      </c>
      <c r="B943" s="33">
        <v>2</v>
      </c>
      <c r="C943" s="80"/>
      <c r="D943" s="28" t="s">
        <v>5154</v>
      </c>
      <c r="E943" s="16" t="s">
        <v>5155</v>
      </c>
      <c r="F943" s="87">
        <v>8592223417847</v>
      </c>
      <c r="G943" s="17">
        <v>256</v>
      </c>
      <c r="H943" s="76">
        <v>134.30000000000001</v>
      </c>
      <c r="I943" s="18">
        <f t="shared" si="72"/>
        <v>5.4816326530612249</v>
      </c>
      <c r="J943" s="46">
        <f>'Skupinové slevy'!$C$33</f>
        <v>0</v>
      </c>
      <c r="K943" s="46">
        <f t="shared" si="73"/>
        <v>0</v>
      </c>
      <c r="L943" s="46">
        <f t="shared" si="74"/>
        <v>0</v>
      </c>
      <c r="M943" s="19">
        <f t="shared" si="75"/>
        <v>134.30000000000001</v>
      </c>
      <c r="N943" s="19">
        <f t="shared" si="76"/>
        <v>5.4816326530612249</v>
      </c>
    </row>
    <row r="944" spans="1:14" ht="15" customHeight="1">
      <c r="A944" s="15">
        <v>938</v>
      </c>
      <c r="B944" s="33">
        <v>2</v>
      </c>
      <c r="C944" s="80"/>
      <c r="D944" s="28" t="s">
        <v>5156</v>
      </c>
      <c r="E944" s="16" t="s">
        <v>5200</v>
      </c>
      <c r="F944" s="87">
        <v>8592223417854</v>
      </c>
      <c r="G944" s="17">
        <v>256</v>
      </c>
      <c r="H944" s="76">
        <v>212</v>
      </c>
      <c r="I944" s="18">
        <f t="shared" si="72"/>
        <v>8.6530612244897966</v>
      </c>
      <c r="J944" s="46">
        <f>'Skupinové slevy'!$C$33</f>
        <v>0</v>
      </c>
      <c r="K944" s="46">
        <f t="shared" si="73"/>
        <v>0</v>
      </c>
      <c r="L944" s="46">
        <f t="shared" si="74"/>
        <v>0</v>
      </c>
      <c r="M944" s="19">
        <f t="shared" si="75"/>
        <v>212</v>
      </c>
      <c r="N944" s="19">
        <f t="shared" si="76"/>
        <v>8.6530612244897966</v>
      </c>
    </row>
    <row r="945" spans="1:14" ht="15" customHeight="1">
      <c r="A945" s="15">
        <v>939</v>
      </c>
      <c r="B945" s="33">
        <v>2</v>
      </c>
      <c r="C945" s="80"/>
      <c r="D945" s="28" t="s">
        <v>2831</v>
      </c>
      <c r="E945" s="16" t="s">
        <v>2832</v>
      </c>
      <c r="F945" s="87">
        <v>8592223422018</v>
      </c>
      <c r="G945" s="17">
        <v>256</v>
      </c>
      <c r="H945" s="76">
        <v>382</v>
      </c>
      <c r="I945" s="18">
        <f t="shared" si="72"/>
        <v>15.591836734693878</v>
      </c>
      <c r="J945" s="46">
        <f>'Skupinové slevy'!$C$33</f>
        <v>0</v>
      </c>
      <c r="K945" s="46">
        <f t="shared" si="73"/>
        <v>0</v>
      </c>
      <c r="L945" s="46">
        <f t="shared" si="74"/>
        <v>0</v>
      </c>
      <c r="M945" s="19">
        <f t="shared" si="75"/>
        <v>382</v>
      </c>
      <c r="N945" s="19">
        <f t="shared" si="76"/>
        <v>15.591836734693878</v>
      </c>
    </row>
    <row r="946" spans="1:14" ht="15" customHeight="1">
      <c r="A946" s="15">
        <v>940</v>
      </c>
      <c r="B946" s="33">
        <v>2</v>
      </c>
      <c r="C946" s="80"/>
      <c r="D946" s="28" t="s">
        <v>1501</v>
      </c>
      <c r="E946" s="16" t="s">
        <v>4275</v>
      </c>
      <c r="F946" s="87">
        <v>8592223417939</v>
      </c>
      <c r="G946" s="17">
        <v>256</v>
      </c>
      <c r="H946" s="76">
        <v>143.9</v>
      </c>
      <c r="I946" s="18">
        <f t="shared" si="72"/>
        <v>5.8734693877551019</v>
      </c>
      <c r="J946" s="46">
        <f>'Skupinové slevy'!$C$33</f>
        <v>0</v>
      </c>
      <c r="K946" s="46">
        <f t="shared" si="73"/>
        <v>0</v>
      </c>
      <c r="L946" s="46">
        <f t="shared" si="74"/>
        <v>0</v>
      </c>
      <c r="M946" s="19">
        <f t="shared" si="75"/>
        <v>143.9</v>
      </c>
      <c r="N946" s="19">
        <f t="shared" si="76"/>
        <v>5.8734693877551019</v>
      </c>
    </row>
    <row r="947" spans="1:14" ht="15" customHeight="1">
      <c r="A947" s="15">
        <v>941</v>
      </c>
      <c r="B947" s="33">
        <v>2</v>
      </c>
      <c r="C947" s="80"/>
      <c r="D947" s="28" t="s">
        <v>121</v>
      </c>
      <c r="E947" s="16" t="s">
        <v>122</v>
      </c>
      <c r="F947" s="87">
        <v>8592223417922</v>
      </c>
      <c r="G947" s="17">
        <v>256</v>
      </c>
      <c r="H947" s="76">
        <v>321</v>
      </c>
      <c r="I947" s="18">
        <f t="shared" si="72"/>
        <v>13.102040816326531</v>
      </c>
      <c r="J947" s="46">
        <f>'Skupinové slevy'!$C$33</f>
        <v>0</v>
      </c>
      <c r="K947" s="46">
        <f t="shared" si="73"/>
        <v>0</v>
      </c>
      <c r="L947" s="46">
        <f t="shared" si="74"/>
        <v>0</v>
      </c>
      <c r="M947" s="19">
        <f t="shared" si="75"/>
        <v>321</v>
      </c>
      <c r="N947" s="19">
        <f t="shared" si="76"/>
        <v>13.102040816326531</v>
      </c>
    </row>
    <row r="948" spans="1:14" ht="15" customHeight="1">
      <c r="A948" s="15">
        <v>942</v>
      </c>
      <c r="B948" s="33">
        <v>2</v>
      </c>
      <c r="C948" s="80"/>
      <c r="D948" s="28" t="s">
        <v>4276</v>
      </c>
      <c r="E948" s="16" t="s">
        <v>4277</v>
      </c>
      <c r="F948" s="87">
        <v>8592223417946</v>
      </c>
      <c r="G948" s="17">
        <v>256</v>
      </c>
      <c r="H948" s="76">
        <v>302</v>
      </c>
      <c r="I948" s="18">
        <f t="shared" si="72"/>
        <v>12.326530612244898</v>
      </c>
      <c r="J948" s="46">
        <f>'Skupinové slevy'!$C$33</f>
        <v>0</v>
      </c>
      <c r="K948" s="46">
        <f t="shared" si="73"/>
        <v>0</v>
      </c>
      <c r="L948" s="46">
        <f t="shared" si="74"/>
        <v>0</v>
      </c>
      <c r="M948" s="19">
        <f t="shared" si="75"/>
        <v>302</v>
      </c>
      <c r="N948" s="19">
        <f t="shared" si="76"/>
        <v>12.326530612244898</v>
      </c>
    </row>
    <row r="949" spans="1:14" ht="15" customHeight="1">
      <c r="A949" s="15">
        <v>943</v>
      </c>
      <c r="B949" s="33">
        <v>2</v>
      </c>
      <c r="C949" s="80"/>
      <c r="D949" s="28" t="s">
        <v>5762</v>
      </c>
      <c r="E949" s="16" t="s">
        <v>5763</v>
      </c>
      <c r="F949" s="87">
        <v>8592223418707</v>
      </c>
      <c r="G949" s="17">
        <v>256</v>
      </c>
      <c r="H949" s="76">
        <v>38.799999999999997</v>
      </c>
      <c r="I949" s="18">
        <f t="shared" si="72"/>
        <v>1.583673469387755</v>
      </c>
      <c r="J949" s="46">
        <f>'Skupinové slevy'!$C$33</f>
        <v>0</v>
      </c>
      <c r="K949" s="46">
        <f t="shared" si="73"/>
        <v>0</v>
      </c>
      <c r="L949" s="46">
        <f t="shared" si="74"/>
        <v>0</v>
      </c>
      <c r="M949" s="19">
        <f t="shared" si="75"/>
        <v>38.799999999999997</v>
      </c>
      <c r="N949" s="19">
        <f t="shared" si="76"/>
        <v>1.583673469387755</v>
      </c>
    </row>
    <row r="950" spans="1:14" ht="15" customHeight="1">
      <c r="A950" s="15">
        <v>944</v>
      </c>
      <c r="B950" s="33">
        <v>2</v>
      </c>
      <c r="C950" s="80"/>
      <c r="D950" s="28" t="s">
        <v>5768</v>
      </c>
      <c r="E950" s="16" t="s">
        <v>5769</v>
      </c>
      <c r="F950" s="87">
        <v>8592223418738</v>
      </c>
      <c r="G950" s="17">
        <v>256</v>
      </c>
      <c r="H950" s="76">
        <v>48</v>
      </c>
      <c r="I950" s="18">
        <f t="shared" si="72"/>
        <v>1.9591836734693877</v>
      </c>
      <c r="J950" s="46">
        <f>'Skupinové slevy'!$C$33</f>
        <v>0</v>
      </c>
      <c r="K950" s="46">
        <f t="shared" si="73"/>
        <v>0</v>
      </c>
      <c r="L950" s="46">
        <f t="shared" si="74"/>
        <v>0</v>
      </c>
      <c r="M950" s="19">
        <f t="shared" si="75"/>
        <v>48</v>
      </c>
      <c r="N950" s="19">
        <f t="shared" si="76"/>
        <v>1.9591836734693877</v>
      </c>
    </row>
    <row r="951" spans="1:14" ht="15" customHeight="1">
      <c r="A951" s="15">
        <v>945</v>
      </c>
      <c r="B951" s="33">
        <v>2</v>
      </c>
      <c r="C951" s="80"/>
      <c r="D951" s="28" t="s">
        <v>5770</v>
      </c>
      <c r="E951" s="16" t="s">
        <v>3794</v>
      </c>
      <c r="F951" s="87">
        <v>8592223421783</v>
      </c>
      <c r="G951" s="17">
        <v>256</v>
      </c>
      <c r="H951" s="76">
        <v>72.7</v>
      </c>
      <c r="I951" s="18">
        <f t="shared" si="72"/>
        <v>2.9673469387755103</v>
      </c>
      <c r="J951" s="46">
        <f>'Skupinové slevy'!$C$33</f>
        <v>0</v>
      </c>
      <c r="K951" s="46">
        <f t="shared" si="73"/>
        <v>0</v>
      </c>
      <c r="L951" s="46">
        <f t="shared" si="74"/>
        <v>0</v>
      </c>
      <c r="M951" s="19">
        <f t="shared" si="75"/>
        <v>72.7</v>
      </c>
      <c r="N951" s="19">
        <f t="shared" si="76"/>
        <v>2.9673469387755103</v>
      </c>
    </row>
    <row r="952" spans="1:14" ht="15" customHeight="1">
      <c r="A952" s="15">
        <v>946</v>
      </c>
      <c r="B952" s="33">
        <v>2</v>
      </c>
      <c r="C952" s="80"/>
      <c r="D952" s="28" t="s">
        <v>260</v>
      </c>
      <c r="E952" s="16" t="s">
        <v>261</v>
      </c>
      <c r="F952" s="87">
        <v>8592223418691</v>
      </c>
      <c r="G952" s="17">
        <v>256</v>
      </c>
      <c r="H952" s="76">
        <v>72.7</v>
      </c>
      <c r="I952" s="18">
        <f t="shared" si="72"/>
        <v>2.9673469387755103</v>
      </c>
      <c r="J952" s="46">
        <f>'Skupinové slevy'!$C$33</f>
        <v>0</v>
      </c>
      <c r="K952" s="46">
        <f t="shared" si="73"/>
        <v>0</v>
      </c>
      <c r="L952" s="46">
        <f t="shared" si="74"/>
        <v>0</v>
      </c>
      <c r="M952" s="19">
        <f t="shared" si="75"/>
        <v>72.7</v>
      </c>
      <c r="N952" s="19">
        <f t="shared" si="76"/>
        <v>2.9673469387755103</v>
      </c>
    </row>
    <row r="953" spans="1:14" ht="15" customHeight="1">
      <c r="A953" s="15">
        <v>947</v>
      </c>
      <c r="B953" s="33">
        <v>2</v>
      </c>
      <c r="C953" s="80"/>
      <c r="D953" s="28" t="s">
        <v>258</v>
      </c>
      <c r="E953" s="16" t="s">
        <v>259</v>
      </c>
      <c r="F953" s="87">
        <v>8592223421776</v>
      </c>
      <c r="G953" s="17">
        <v>256</v>
      </c>
      <c r="H953" s="76">
        <v>88.2</v>
      </c>
      <c r="I953" s="18">
        <f t="shared" si="72"/>
        <v>3.6</v>
      </c>
      <c r="J953" s="46">
        <f>'Skupinové slevy'!$C$33</f>
        <v>0</v>
      </c>
      <c r="K953" s="46">
        <f t="shared" si="73"/>
        <v>0</v>
      </c>
      <c r="L953" s="46">
        <f t="shared" si="74"/>
        <v>0</v>
      </c>
      <c r="M953" s="19">
        <f t="shared" si="75"/>
        <v>88.2</v>
      </c>
      <c r="N953" s="19">
        <f t="shared" si="76"/>
        <v>3.6</v>
      </c>
    </row>
    <row r="954" spans="1:14" ht="15" customHeight="1">
      <c r="A954" s="15">
        <v>948</v>
      </c>
      <c r="B954" s="33">
        <v>2</v>
      </c>
      <c r="C954" s="80"/>
      <c r="D954" s="28" t="s">
        <v>5764</v>
      </c>
      <c r="E954" s="16" t="s">
        <v>5765</v>
      </c>
      <c r="F954" s="87">
        <v>8592223418721</v>
      </c>
      <c r="G954" s="17">
        <v>256</v>
      </c>
      <c r="H954" s="76">
        <v>97.6</v>
      </c>
      <c r="I954" s="18">
        <f t="shared" si="72"/>
        <v>3.9836734693877549</v>
      </c>
      <c r="J954" s="46">
        <f>'Skupinové slevy'!$C$33</f>
        <v>0</v>
      </c>
      <c r="K954" s="46">
        <f t="shared" si="73"/>
        <v>0</v>
      </c>
      <c r="L954" s="46">
        <f t="shared" si="74"/>
        <v>0</v>
      </c>
      <c r="M954" s="19">
        <f t="shared" si="75"/>
        <v>97.6</v>
      </c>
      <c r="N954" s="19">
        <f t="shared" si="76"/>
        <v>3.9836734693877549</v>
      </c>
    </row>
    <row r="955" spans="1:14" ht="15" customHeight="1">
      <c r="A955" s="15">
        <v>949</v>
      </c>
      <c r="B955" s="33">
        <v>2</v>
      </c>
      <c r="C955" s="80"/>
      <c r="D955" s="28" t="s">
        <v>5766</v>
      </c>
      <c r="E955" s="16" t="s">
        <v>5767</v>
      </c>
      <c r="F955" s="87">
        <v>8592223421790</v>
      </c>
      <c r="G955" s="17">
        <v>256</v>
      </c>
      <c r="H955" s="76">
        <v>137.6</v>
      </c>
      <c r="I955" s="18">
        <f t="shared" si="72"/>
        <v>5.6163265306122447</v>
      </c>
      <c r="J955" s="46">
        <f>'Skupinové slevy'!$C$33</f>
        <v>0</v>
      </c>
      <c r="K955" s="46">
        <f t="shared" si="73"/>
        <v>0</v>
      </c>
      <c r="L955" s="46">
        <f t="shared" si="74"/>
        <v>0</v>
      </c>
      <c r="M955" s="19">
        <f t="shared" si="75"/>
        <v>137.6</v>
      </c>
      <c r="N955" s="19">
        <f t="shared" si="76"/>
        <v>5.6163265306122447</v>
      </c>
    </row>
    <row r="956" spans="1:14" ht="15" customHeight="1">
      <c r="A956" s="15">
        <v>950</v>
      </c>
      <c r="B956" s="33">
        <v>2</v>
      </c>
      <c r="C956" s="80"/>
      <c r="D956" s="28" t="s">
        <v>5759</v>
      </c>
      <c r="E956" s="16" t="s">
        <v>4813</v>
      </c>
      <c r="F956" s="87">
        <v>8592223418714</v>
      </c>
      <c r="G956" s="17">
        <v>256</v>
      </c>
      <c r="H956" s="76">
        <v>137.6</v>
      </c>
      <c r="I956" s="18">
        <f t="shared" si="72"/>
        <v>5.6163265306122447</v>
      </c>
      <c r="J956" s="46">
        <f>'Skupinové slevy'!$C$33</f>
        <v>0</v>
      </c>
      <c r="K956" s="46">
        <f t="shared" si="73"/>
        <v>0</v>
      </c>
      <c r="L956" s="46">
        <f t="shared" si="74"/>
        <v>0</v>
      </c>
      <c r="M956" s="19">
        <f t="shared" si="75"/>
        <v>137.6</v>
      </c>
      <c r="N956" s="19">
        <f t="shared" si="76"/>
        <v>5.6163265306122447</v>
      </c>
    </row>
    <row r="957" spans="1:14" ht="15" customHeight="1">
      <c r="A957" s="15">
        <v>951</v>
      </c>
      <c r="B957" s="33">
        <v>2</v>
      </c>
      <c r="C957" s="80"/>
      <c r="D957" s="28" t="s">
        <v>5077</v>
      </c>
      <c r="E957" s="16" t="s">
        <v>5078</v>
      </c>
      <c r="F957" s="87">
        <v>8592223175426</v>
      </c>
      <c r="G957" s="17">
        <v>256</v>
      </c>
      <c r="H957" s="76">
        <v>41.7</v>
      </c>
      <c r="I957" s="18">
        <f t="shared" si="72"/>
        <v>1.7020408163265308</v>
      </c>
      <c r="J957" s="46">
        <f>'Skupinové slevy'!$C$33</f>
        <v>0</v>
      </c>
      <c r="K957" s="46">
        <f t="shared" si="73"/>
        <v>0</v>
      </c>
      <c r="L957" s="46">
        <f t="shared" si="74"/>
        <v>0</v>
      </c>
      <c r="M957" s="19">
        <f t="shared" si="75"/>
        <v>41.7</v>
      </c>
      <c r="N957" s="19">
        <f t="shared" si="76"/>
        <v>1.7020408163265308</v>
      </c>
    </row>
    <row r="958" spans="1:14" ht="15" customHeight="1">
      <c r="A958" s="15">
        <v>952</v>
      </c>
      <c r="B958" s="33">
        <v>2</v>
      </c>
      <c r="C958" s="80"/>
      <c r="D958" s="28" t="s">
        <v>3366</v>
      </c>
      <c r="E958" s="16" t="s">
        <v>3367</v>
      </c>
      <c r="F958" s="87">
        <v>8592223175433</v>
      </c>
      <c r="G958" s="17">
        <v>256</v>
      </c>
      <c r="H958" s="76">
        <v>49.2</v>
      </c>
      <c r="I958" s="18">
        <f t="shared" si="72"/>
        <v>2.0081632653061225</v>
      </c>
      <c r="J958" s="46">
        <f>'Skupinové slevy'!$C$33</f>
        <v>0</v>
      </c>
      <c r="K958" s="46">
        <f t="shared" si="73"/>
        <v>0</v>
      </c>
      <c r="L958" s="46">
        <f t="shared" si="74"/>
        <v>0</v>
      </c>
      <c r="M958" s="19">
        <f t="shared" si="75"/>
        <v>49.2</v>
      </c>
      <c r="N958" s="19">
        <f t="shared" si="76"/>
        <v>2.0081632653061225</v>
      </c>
    </row>
    <row r="959" spans="1:14" ht="15" customHeight="1">
      <c r="A959" s="15">
        <v>953</v>
      </c>
      <c r="B959" s="33">
        <v>2</v>
      </c>
      <c r="C959" s="80"/>
      <c r="D959" s="28" t="s">
        <v>3368</v>
      </c>
      <c r="E959" s="16" t="s">
        <v>3369</v>
      </c>
      <c r="F959" s="87">
        <v>8592223041073</v>
      </c>
      <c r="G959" s="17">
        <v>256</v>
      </c>
      <c r="H959" s="76">
        <v>61.9</v>
      </c>
      <c r="I959" s="18">
        <f t="shared" si="72"/>
        <v>2.5265306122448981</v>
      </c>
      <c r="J959" s="46">
        <f>'Skupinové slevy'!$C$33</f>
        <v>0</v>
      </c>
      <c r="K959" s="46">
        <f t="shared" si="73"/>
        <v>0</v>
      </c>
      <c r="L959" s="46">
        <f t="shared" si="74"/>
        <v>0</v>
      </c>
      <c r="M959" s="19">
        <f t="shared" si="75"/>
        <v>61.9</v>
      </c>
      <c r="N959" s="19">
        <f t="shared" si="76"/>
        <v>2.5265306122448981</v>
      </c>
    </row>
    <row r="960" spans="1:14" ht="15" customHeight="1">
      <c r="A960" s="15">
        <v>954</v>
      </c>
      <c r="B960" s="33">
        <v>2</v>
      </c>
      <c r="C960" s="80"/>
      <c r="D960" s="28" t="s">
        <v>232</v>
      </c>
      <c r="E960" s="16" t="s">
        <v>233</v>
      </c>
      <c r="F960" s="87">
        <v>8592223041233</v>
      </c>
      <c r="G960" s="17">
        <v>256</v>
      </c>
      <c r="H960" s="76">
        <v>65</v>
      </c>
      <c r="I960" s="18">
        <f t="shared" si="72"/>
        <v>2.6530612244897958</v>
      </c>
      <c r="J960" s="46">
        <f>'Skupinové slevy'!$C$33</f>
        <v>0</v>
      </c>
      <c r="K960" s="46">
        <f t="shared" si="73"/>
        <v>0</v>
      </c>
      <c r="L960" s="46">
        <f t="shared" si="74"/>
        <v>0</v>
      </c>
      <c r="M960" s="19">
        <f t="shared" si="75"/>
        <v>65</v>
      </c>
      <c r="N960" s="19">
        <f t="shared" si="76"/>
        <v>2.6530612244897958</v>
      </c>
    </row>
    <row r="961" spans="1:14" ht="15" customHeight="1">
      <c r="A961" s="15">
        <v>955</v>
      </c>
      <c r="B961" s="33">
        <v>2</v>
      </c>
      <c r="C961" s="80"/>
      <c r="D961" s="28" t="s">
        <v>234</v>
      </c>
      <c r="E961" s="16" t="s">
        <v>235</v>
      </c>
      <c r="F961" s="87">
        <v>8592223039698</v>
      </c>
      <c r="G961" s="17">
        <v>256</v>
      </c>
      <c r="H961" s="76">
        <v>75.900000000000006</v>
      </c>
      <c r="I961" s="18">
        <f t="shared" si="72"/>
        <v>3.0979591836734697</v>
      </c>
      <c r="J961" s="46">
        <f>'Skupinové slevy'!$C$33</f>
        <v>0</v>
      </c>
      <c r="K961" s="46">
        <f t="shared" si="73"/>
        <v>0</v>
      </c>
      <c r="L961" s="46">
        <f t="shared" si="74"/>
        <v>0</v>
      </c>
      <c r="M961" s="19">
        <f t="shared" si="75"/>
        <v>75.900000000000006</v>
      </c>
      <c r="N961" s="19">
        <f t="shared" si="76"/>
        <v>3.0979591836734697</v>
      </c>
    </row>
    <row r="962" spans="1:14" ht="15" customHeight="1">
      <c r="A962" s="15">
        <v>956</v>
      </c>
      <c r="B962" s="33">
        <v>2</v>
      </c>
      <c r="C962" s="80"/>
      <c r="D962" s="28" t="s">
        <v>6552</v>
      </c>
      <c r="E962" s="16" t="s">
        <v>4349</v>
      </c>
      <c r="F962" s="87">
        <v>8592223039704</v>
      </c>
      <c r="G962" s="17">
        <v>256</v>
      </c>
      <c r="H962" s="76">
        <v>97.6</v>
      </c>
      <c r="I962" s="18">
        <f t="shared" si="72"/>
        <v>3.9836734693877549</v>
      </c>
      <c r="J962" s="46">
        <f>'Skupinové slevy'!$C$33</f>
        <v>0</v>
      </c>
      <c r="K962" s="46">
        <f t="shared" si="73"/>
        <v>0</v>
      </c>
      <c r="L962" s="46">
        <f t="shared" si="74"/>
        <v>0</v>
      </c>
      <c r="M962" s="19">
        <f t="shared" si="75"/>
        <v>97.6</v>
      </c>
      <c r="N962" s="19">
        <f t="shared" si="76"/>
        <v>3.9836734693877549</v>
      </c>
    </row>
    <row r="963" spans="1:14" ht="15" customHeight="1">
      <c r="A963" s="15">
        <v>957</v>
      </c>
      <c r="B963" s="33">
        <v>2</v>
      </c>
      <c r="C963" s="80"/>
      <c r="D963" s="28" t="s">
        <v>3275</v>
      </c>
      <c r="E963" s="16" t="s">
        <v>3276</v>
      </c>
      <c r="F963" s="87">
        <v>8592223039711</v>
      </c>
      <c r="G963" s="17">
        <v>256</v>
      </c>
      <c r="H963" s="76">
        <v>123.8</v>
      </c>
      <c r="I963" s="18">
        <f t="shared" si="72"/>
        <v>5.0530612244897961</v>
      </c>
      <c r="J963" s="46">
        <f>'Skupinové slevy'!$C$33</f>
        <v>0</v>
      </c>
      <c r="K963" s="46">
        <f t="shared" si="73"/>
        <v>0</v>
      </c>
      <c r="L963" s="46">
        <f t="shared" si="74"/>
        <v>0</v>
      </c>
      <c r="M963" s="19">
        <f t="shared" si="75"/>
        <v>123.8</v>
      </c>
      <c r="N963" s="19">
        <f t="shared" si="76"/>
        <v>5.0530612244897961</v>
      </c>
    </row>
    <row r="964" spans="1:14" ht="15" customHeight="1">
      <c r="A964" s="15">
        <v>958</v>
      </c>
      <c r="B964" s="33">
        <v>2</v>
      </c>
      <c r="C964" s="80"/>
      <c r="D964" s="28" t="s">
        <v>3277</v>
      </c>
      <c r="E964" s="16" t="s">
        <v>3278</v>
      </c>
      <c r="F964" s="87">
        <v>8592223039728</v>
      </c>
      <c r="G964" s="17">
        <v>256</v>
      </c>
      <c r="H964" s="76">
        <v>151.5</v>
      </c>
      <c r="I964" s="18">
        <f t="shared" si="72"/>
        <v>6.1836734693877551</v>
      </c>
      <c r="J964" s="46">
        <f>'Skupinové slevy'!$C$33</f>
        <v>0</v>
      </c>
      <c r="K964" s="46">
        <f t="shared" si="73"/>
        <v>0</v>
      </c>
      <c r="L964" s="46">
        <f t="shared" si="74"/>
        <v>0</v>
      </c>
      <c r="M964" s="19">
        <f t="shared" si="75"/>
        <v>151.5</v>
      </c>
      <c r="N964" s="19">
        <f t="shared" si="76"/>
        <v>6.1836734693877551</v>
      </c>
    </row>
    <row r="965" spans="1:14" ht="15" customHeight="1">
      <c r="A965" s="15">
        <v>959</v>
      </c>
      <c r="B965" s="33">
        <v>2</v>
      </c>
      <c r="C965" s="80"/>
      <c r="D965" s="28" t="s">
        <v>3279</v>
      </c>
      <c r="E965" s="16" t="s">
        <v>3280</v>
      </c>
      <c r="F965" s="87">
        <v>8592223301115</v>
      </c>
      <c r="G965" s="17">
        <v>256</v>
      </c>
      <c r="H965" s="76">
        <v>171</v>
      </c>
      <c r="I965" s="18">
        <f t="shared" si="72"/>
        <v>6.9795918367346941</v>
      </c>
      <c r="J965" s="46">
        <f>'Skupinové slevy'!$C$33</f>
        <v>0</v>
      </c>
      <c r="K965" s="46">
        <f t="shared" si="73"/>
        <v>0</v>
      </c>
      <c r="L965" s="46">
        <f t="shared" si="74"/>
        <v>0</v>
      </c>
      <c r="M965" s="19">
        <f t="shared" si="75"/>
        <v>171</v>
      </c>
      <c r="N965" s="19">
        <f t="shared" si="76"/>
        <v>6.9795918367346941</v>
      </c>
    </row>
    <row r="966" spans="1:14" ht="15" customHeight="1">
      <c r="A966" s="15">
        <v>960</v>
      </c>
      <c r="B966" s="33">
        <v>2</v>
      </c>
      <c r="C966" s="80"/>
      <c r="D966" s="28" t="s">
        <v>1209</v>
      </c>
      <c r="E966" s="16" t="s">
        <v>1210</v>
      </c>
      <c r="F966" s="87">
        <v>8592223301122</v>
      </c>
      <c r="G966" s="17">
        <v>256</v>
      </c>
      <c r="H966" s="76">
        <v>351</v>
      </c>
      <c r="I966" s="18">
        <f t="shared" si="72"/>
        <v>14.326530612244898</v>
      </c>
      <c r="J966" s="46">
        <f>'Skupinové slevy'!$C$33</f>
        <v>0</v>
      </c>
      <c r="K966" s="46">
        <f t="shared" si="73"/>
        <v>0</v>
      </c>
      <c r="L966" s="46">
        <f t="shared" si="74"/>
        <v>0</v>
      </c>
      <c r="M966" s="19">
        <f t="shared" si="75"/>
        <v>351</v>
      </c>
      <c r="N966" s="19">
        <f t="shared" si="76"/>
        <v>14.326530612244898</v>
      </c>
    </row>
    <row r="967" spans="1:14" ht="15" customHeight="1">
      <c r="A967" s="15">
        <v>961</v>
      </c>
      <c r="B967" s="33">
        <v>2</v>
      </c>
      <c r="C967" s="80"/>
      <c r="D967" s="28" t="s">
        <v>1856</v>
      </c>
      <c r="E967" s="16" t="s">
        <v>1857</v>
      </c>
      <c r="F967" s="87">
        <v>8592223418615</v>
      </c>
      <c r="G967" s="17">
        <v>256</v>
      </c>
      <c r="H967" s="76">
        <v>69.900000000000006</v>
      </c>
      <c r="I967" s="18">
        <f t="shared" ref="I967:I1030" si="77">H967/$I$5</f>
        <v>2.8530612244897959</v>
      </c>
      <c r="J967" s="46">
        <f>'Skupinové slevy'!$C$33</f>
        <v>0</v>
      </c>
      <c r="K967" s="46">
        <f t="shared" ref="K967:K1030" si="78">IF($K$4="X",0.04,0)</f>
        <v>0</v>
      </c>
      <c r="L967" s="46">
        <f t="shared" ref="L967:L1030" si="79">IF($L$4="X",0.02,0)</f>
        <v>0</v>
      </c>
      <c r="M967" s="19">
        <f t="shared" si="75"/>
        <v>69.900000000000006</v>
      </c>
      <c r="N967" s="19">
        <f t="shared" si="76"/>
        <v>2.8530612244897959</v>
      </c>
    </row>
    <row r="968" spans="1:14" ht="15" customHeight="1">
      <c r="A968" s="15">
        <v>962</v>
      </c>
      <c r="B968" s="33">
        <v>2</v>
      </c>
      <c r="C968" s="80"/>
      <c r="D968" s="28" t="s">
        <v>1862</v>
      </c>
      <c r="E968" s="16" t="s">
        <v>1863</v>
      </c>
      <c r="F968" s="87">
        <v>8592223418639</v>
      </c>
      <c r="G968" s="17">
        <v>256</v>
      </c>
      <c r="H968" s="76">
        <v>98.6</v>
      </c>
      <c r="I968" s="18">
        <f t="shared" si="77"/>
        <v>4.0244897959183668</v>
      </c>
      <c r="J968" s="46">
        <f>'Skupinové slevy'!$C$33</f>
        <v>0</v>
      </c>
      <c r="K968" s="46">
        <f t="shared" si="78"/>
        <v>0</v>
      </c>
      <c r="L968" s="46">
        <f t="shared" si="79"/>
        <v>0</v>
      </c>
      <c r="M968" s="19">
        <f t="shared" si="75"/>
        <v>98.6</v>
      </c>
      <c r="N968" s="19">
        <f t="shared" si="76"/>
        <v>4.0244897959183668</v>
      </c>
    </row>
    <row r="969" spans="1:14" ht="15" customHeight="1">
      <c r="A969" s="15">
        <v>963</v>
      </c>
      <c r="B969" s="33">
        <v>2</v>
      </c>
      <c r="C969" s="80"/>
      <c r="D969" s="28" t="s">
        <v>1864</v>
      </c>
      <c r="E969" s="16" t="s">
        <v>3670</v>
      </c>
      <c r="F969" s="87">
        <v>8592223418646</v>
      </c>
      <c r="G969" s="17">
        <v>256</v>
      </c>
      <c r="H969" s="76">
        <v>127</v>
      </c>
      <c r="I969" s="18">
        <f t="shared" si="77"/>
        <v>5.1836734693877551</v>
      </c>
      <c r="J969" s="46">
        <f>'Skupinové slevy'!$C$33</f>
        <v>0</v>
      </c>
      <c r="K969" s="46">
        <f t="shared" si="78"/>
        <v>0</v>
      </c>
      <c r="L969" s="46">
        <f t="shared" si="79"/>
        <v>0</v>
      </c>
      <c r="M969" s="19">
        <f t="shared" si="75"/>
        <v>127</v>
      </c>
      <c r="N969" s="19">
        <f t="shared" si="76"/>
        <v>5.1836734693877551</v>
      </c>
    </row>
    <row r="970" spans="1:14" ht="15" customHeight="1">
      <c r="A970" s="15">
        <v>964</v>
      </c>
      <c r="B970" s="33">
        <v>2</v>
      </c>
      <c r="C970" s="80"/>
      <c r="D970" s="28" t="s">
        <v>3671</v>
      </c>
      <c r="E970" s="16" t="s">
        <v>3672</v>
      </c>
      <c r="F970" s="87">
        <v>8592223418653</v>
      </c>
      <c r="G970" s="17">
        <v>256</v>
      </c>
      <c r="H970" s="76">
        <v>156</v>
      </c>
      <c r="I970" s="18">
        <f t="shared" si="77"/>
        <v>6.3673469387755102</v>
      </c>
      <c r="J970" s="46">
        <f>'Skupinové slevy'!$C$33</f>
        <v>0</v>
      </c>
      <c r="K970" s="46">
        <f t="shared" si="78"/>
        <v>0</v>
      </c>
      <c r="L970" s="46">
        <f t="shared" si="79"/>
        <v>0</v>
      </c>
      <c r="M970" s="19">
        <f t="shared" si="75"/>
        <v>156</v>
      </c>
      <c r="N970" s="19">
        <f t="shared" si="76"/>
        <v>6.3673469387755102</v>
      </c>
    </row>
    <row r="971" spans="1:14" ht="15" customHeight="1">
      <c r="A971" s="15">
        <v>965</v>
      </c>
      <c r="B971" s="33">
        <v>2</v>
      </c>
      <c r="C971" s="80"/>
      <c r="D971" s="28" t="s">
        <v>5088</v>
      </c>
      <c r="E971" s="16" t="s">
        <v>5089</v>
      </c>
      <c r="F971" s="87">
        <v>8592223418660</v>
      </c>
      <c r="G971" s="17">
        <v>256</v>
      </c>
      <c r="H971" s="76">
        <v>182</v>
      </c>
      <c r="I971" s="18">
        <f t="shared" si="77"/>
        <v>7.4285714285714288</v>
      </c>
      <c r="J971" s="46">
        <f>'Skupinové slevy'!$C$33</f>
        <v>0</v>
      </c>
      <c r="K971" s="46">
        <f t="shared" si="78"/>
        <v>0</v>
      </c>
      <c r="L971" s="46">
        <f t="shared" si="79"/>
        <v>0</v>
      </c>
      <c r="M971" s="19">
        <f t="shared" si="75"/>
        <v>182</v>
      </c>
      <c r="N971" s="19">
        <f t="shared" si="76"/>
        <v>7.4285714285714288</v>
      </c>
    </row>
    <row r="972" spans="1:14" ht="15" customHeight="1">
      <c r="A972" s="15">
        <v>966</v>
      </c>
      <c r="B972" s="33">
        <v>2</v>
      </c>
      <c r="C972" s="80"/>
      <c r="D972" s="28" t="s">
        <v>5580</v>
      </c>
      <c r="E972" s="16" t="s">
        <v>5581</v>
      </c>
      <c r="F972" s="87">
        <v>8592223418677</v>
      </c>
      <c r="G972" s="17">
        <v>256</v>
      </c>
      <c r="H972" s="76">
        <v>266</v>
      </c>
      <c r="I972" s="18">
        <f t="shared" si="77"/>
        <v>10.857142857142858</v>
      </c>
      <c r="J972" s="46">
        <f>'Skupinové slevy'!$C$33</f>
        <v>0</v>
      </c>
      <c r="K972" s="46">
        <f t="shared" si="78"/>
        <v>0</v>
      </c>
      <c r="L972" s="46">
        <f t="shared" si="79"/>
        <v>0</v>
      </c>
      <c r="M972" s="19">
        <f t="shared" si="75"/>
        <v>266</v>
      </c>
      <c r="N972" s="19">
        <f t="shared" si="76"/>
        <v>10.857142857142858</v>
      </c>
    </row>
    <row r="973" spans="1:14" ht="15" customHeight="1">
      <c r="A973" s="15">
        <v>967</v>
      </c>
      <c r="B973" s="33">
        <v>2</v>
      </c>
      <c r="C973" s="80"/>
      <c r="D973" s="28" t="s">
        <v>3683</v>
      </c>
      <c r="E973" s="16" t="s">
        <v>1861</v>
      </c>
      <c r="F973" s="87">
        <v>8592223418684</v>
      </c>
      <c r="G973" s="17">
        <v>256</v>
      </c>
      <c r="H973" s="76">
        <v>333</v>
      </c>
      <c r="I973" s="18">
        <f t="shared" si="77"/>
        <v>13.591836734693878</v>
      </c>
      <c r="J973" s="46">
        <f>'Skupinové slevy'!$C$33</f>
        <v>0</v>
      </c>
      <c r="K973" s="46">
        <f t="shared" si="78"/>
        <v>0</v>
      </c>
      <c r="L973" s="46">
        <f t="shared" si="79"/>
        <v>0</v>
      </c>
      <c r="M973" s="19">
        <f t="shared" si="75"/>
        <v>333</v>
      </c>
      <c r="N973" s="19">
        <f t="shared" si="76"/>
        <v>13.591836734693878</v>
      </c>
    </row>
    <row r="974" spans="1:14" ht="15" customHeight="1">
      <c r="A974" s="15">
        <v>968</v>
      </c>
      <c r="B974" s="33">
        <v>2</v>
      </c>
      <c r="C974" s="80"/>
      <c r="D974" s="28" t="s">
        <v>1858</v>
      </c>
      <c r="E974" s="16" t="s">
        <v>1859</v>
      </c>
      <c r="F974" s="87">
        <v>8592223418622</v>
      </c>
      <c r="G974" s="17">
        <v>256</v>
      </c>
      <c r="H974" s="76">
        <v>414</v>
      </c>
      <c r="I974" s="18">
        <f t="shared" si="77"/>
        <v>16.897959183673468</v>
      </c>
      <c r="J974" s="46">
        <f>'Skupinové slevy'!$C$33</f>
        <v>0</v>
      </c>
      <c r="K974" s="46">
        <f t="shared" si="78"/>
        <v>0</v>
      </c>
      <c r="L974" s="46">
        <f t="shared" si="79"/>
        <v>0</v>
      </c>
      <c r="M974" s="19">
        <f t="shared" si="75"/>
        <v>414</v>
      </c>
      <c r="N974" s="19">
        <f t="shared" si="76"/>
        <v>16.897959183673468</v>
      </c>
    </row>
    <row r="975" spans="1:14" ht="15" customHeight="1">
      <c r="A975" s="15">
        <v>969</v>
      </c>
      <c r="B975" s="33">
        <v>2</v>
      </c>
      <c r="C975" s="80"/>
      <c r="D975" s="28" t="s">
        <v>53</v>
      </c>
      <c r="E975" s="16" t="s">
        <v>1592</v>
      </c>
      <c r="F975" s="87">
        <v>8592223418561</v>
      </c>
      <c r="G975" s="17">
        <v>256</v>
      </c>
      <c r="H975" s="76">
        <v>121.9</v>
      </c>
      <c r="I975" s="18">
        <f t="shared" si="77"/>
        <v>4.9755102040816332</v>
      </c>
      <c r="J975" s="46">
        <f>'Skupinové slevy'!$C$33</f>
        <v>0</v>
      </c>
      <c r="K975" s="46">
        <f t="shared" si="78"/>
        <v>0</v>
      </c>
      <c r="L975" s="46">
        <f t="shared" si="79"/>
        <v>0</v>
      </c>
      <c r="M975" s="19">
        <f t="shared" si="75"/>
        <v>121.9</v>
      </c>
      <c r="N975" s="19">
        <f t="shared" si="76"/>
        <v>4.9755102040816332</v>
      </c>
    </row>
    <row r="976" spans="1:14" ht="15" customHeight="1">
      <c r="A976" s="15">
        <v>970</v>
      </c>
      <c r="B976" s="33">
        <v>2</v>
      </c>
      <c r="C976" s="80"/>
      <c r="D976" s="28" t="s">
        <v>1048</v>
      </c>
      <c r="E976" s="16" t="s">
        <v>1049</v>
      </c>
      <c r="F976" s="87">
        <v>8592223418578</v>
      </c>
      <c r="G976" s="17">
        <v>256</v>
      </c>
      <c r="H976" s="76">
        <v>156</v>
      </c>
      <c r="I976" s="18">
        <f t="shared" si="77"/>
        <v>6.3673469387755102</v>
      </c>
      <c r="J976" s="46">
        <f>'Skupinové slevy'!$C$33</f>
        <v>0</v>
      </c>
      <c r="K976" s="46">
        <f t="shared" si="78"/>
        <v>0</v>
      </c>
      <c r="L976" s="46">
        <f t="shared" si="79"/>
        <v>0</v>
      </c>
      <c r="M976" s="19">
        <f t="shared" si="75"/>
        <v>156</v>
      </c>
      <c r="N976" s="19">
        <f t="shared" si="76"/>
        <v>6.3673469387755102</v>
      </c>
    </row>
    <row r="977" spans="1:14" ht="15" customHeight="1">
      <c r="A977" s="15">
        <v>971</v>
      </c>
      <c r="B977" s="33">
        <v>2</v>
      </c>
      <c r="C977" s="80"/>
      <c r="D977" s="28" t="s">
        <v>3399</v>
      </c>
      <c r="E977" s="16" t="s">
        <v>3918</v>
      </c>
      <c r="F977" s="87">
        <v>8592223418585</v>
      </c>
      <c r="G977" s="17">
        <v>256</v>
      </c>
      <c r="H977" s="76">
        <v>203</v>
      </c>
      <c r="I977" s="18">
        <f t="shared" si="77"/>
        <v>8.2857142857142865</v>
      </c>
      <c r="J977" s="46">
        <f>'Skupinové slevy'!$C$33</f>
        <v>0</v>
      </c>
      <c r="K977" s="46">
        <f t="shared" si="78"/>
        <v>0</v>
      </c>
      <c r="L977" s="46">
        <f t="shared" si="79"/>
        <v>0</v>
      </c>
      <c r="M977" s="19">
        <f t="shared" si="75"/>
        <v>203</v>
      </c>
      <c r="N977" s="19">
        <f t="shared" si="76"/>
        <v>8.2857142857142865</v>
      </c>
    </row>
    <row r="978" spans="1:14" ht="15" customHeight="1">
      <c r="A978" s="15">
        <v>972</v>
      </c>
      <c r="B978" s="33">
        <v>2</v>
      </c>
      <c r="C978" s="80"/>
      <c r="D978" s="28" t="s">
        <v>1054</v>
      </c>
      <c r="E978" s="16" t="s">
        <v>1055</v>
      </c>
      <c r="F978" s="87">
        <v>8592223418592</v>
      </c>
      <c r="G978" s="17">
        <v>256</v>
      </c>
      <c r="H978" s="76">
        <v>234</v>
      </c>
      <c r="I978" s="18">
        <f t="shared" si="77"/>
        <v>9.5510204081632661</v>
      </c>
      <c r="J978" s="46">
        <f>'Skupinové slevy'!$C$33</f>
        <v>0</v>
      </c>
      <c r="K978" s="46">
        <f t="shared" si="78"/>
        <v>0</v>
      </c>
      <c r="L978" s="46">
        <f t="shared" si="79"/>
        <v>0</v>
      </c>
      <c r="M978" s="19">
        <f t="shared" si="75"/>
        <v>234</v>
      </c>
      <c r="N978" s="19">
        <f t="shared" si="76"/>
        <v>9.5510204081632661</v>
      </c>
    </row>
    <row r="979" spans="1:14" ht="15" customHeight="1">
      <c r="A979" s="15">
        <v>973</v>
      </c>
      <c r="B979" s="33">
        <v>2</v>
      </c>
      <c r="C979" s="80"/>
      <c r="D979" s="28" t="s">
        <v>1207</v>
      </c>
      <c r="E979" s="16" t="s">
        <v>1208</v>
      </c>
      <c r="F979" s="87">
        <v>8592223418608</v>
      </c>
      <c r="G979" s="17">
        <v>256</v>
      </c>
      <c r="H979" s="76">
        <v>284</v>
      </c>
      <c r="I979" s="18">
        <f t="shared" si="77"/>
        <v>11.591836734693878</v>
      </c>
      <c r="J979" s="46">
        <f>'Skupinové slevy'!$C$33</f>
        <v>0</v>
      </c>
      <c r="K979" s="46">
        <f t="shared" si="78"/>
        <v>0</v>
      </c>
      <c r="L979" s="46">
        <f t="shared" si="79"/>
        <v>0</v>
      </c>
      <c r="M979" s="19">
        <f t="shared" si="75"/>
        <v>284</v>
      </c>
      <c r="N979" s="19">
        <f t="shared" si="76"/>
        <v>11.591836734693878</v>
      </c>
    </row>
    <row r="980" spans="1:14" ht="15" customHeight="1">
      <c r="A980" s="15">
        <v>974</v>
      </c>
      <c r="B980" s="33">
        <v>2</v>
      </c>
      <c r="C980" s="80"/>
      <c r="D980" s="28" t="s">
        <v>1461</v>
      </c>
      <c r="E980" s="16" t="s">
        <v>1462</v>
      </c>
      <c r="F980" s="87">
        <v>8592223418400</v>
      </c>
      <c r="G980" s="17">
        <v>256</v>
      </c>
      <c r="H980" s="76">
        <v>18.5</v>
      </c>
      <c r="I980" s="18">
        <f t="shared" si="77"/>
        <v>0.75510204081632648</v>
      </c>
      <c r="J980" s="46">
        <f>'Skupinové slevy'!$C$33</f>
        <v>0</v>
      </c>
      <c r="K980" s="46">
        <f t="shared" si="78"/>
        <v>0</v>
      </c>
      <c r="L980" s="46">
        <f t="shared" si="79"/>
        <v>0</v>
      </c>
      <c r="M980" s="19">
        <f t="shared" si="75"/>
        <v>18.5</v>
      </c>
      <c r="N980" s="19">
        <f t="shared" si="76"/>
        <v>0.75510204081632648</v>
      </c>
    </row>
    <row r="981" spans="1:14" ht="15" customHeight="1">
      <c r="A981" s="15">
        <v>975</v>
      </c>
      <c r="B981" s="33">
        <v>2</v>
      </c>
      <c r="C981" s="80"/>
      <c r="D981" s="28" t="s">
        <v>1467</v>
      </c>
      <c r="E981" s="16" t="s">
        <v>1468</v>
      </c>
      <c r="F981" s="87">
        <v>8592223418424</v>
      </c>
      <c r="G981" s="17">
        <v>256</v>
      </c>
      <c r="H981" s="76">
        <v>23.4</v>
      </c>
      <c r="I981" s="18">
        <f t="shared" si="77"/>
        <v>0.95510204081632644</v>
      </c>
      <c r="J981" s="46">
        <f>'Skupinové slevy'!$C$33</f>
        <v>0</v>
      </c>
      <c r="K981" s="46">
        <f t="shared" si="78"/>
        <v>0</v>
      </c>
      <c r="L981" s="46">
        <f t="shared" si="79"/>
        <v>0</v>
      </c>
      <c r="M981" s="19">
        <f t="shared" si="75"/>
        <v>23.4</v>
      </c>
      <c r="N981" s="19">
        <f t="shared" si="76"/>
        <v>0.95510204081632644</v>
      </c>
    </row>
    <row r="982" spans="1:14" ht="15" customHeight="1">
      <c r="A982" s="15">
        <v>976</v>
      </c>
      <c r="B982" s="33">
        <v>2</v>
      </c>
      <c r="C982" s="80"/>
      <c r="D982" s="28" t="s">
        <v>3705</v>
      </c>
      <c r="E982" s="16" t="s">
        <v>4556</v>
      </c>
      <c r="F982" s="87">
        <v>8592223418349</v>
      </c>
      <c r="G982" s="17">
        <v>256</v>
      </c>
      <c r="H982" s="76">
        <v>29.3</v>
      </c>
      <c r="I982" s="18">
        <f t="shared" si="77"/>
        <v>1.1959183673469389</v>
      </c>
      <c r="J982" s="46">
        <f>'Skupinové slevy'!$C$33</f>
        <v>0</v>
      </c>
      <c r="K982" s="46">
        <f t="shared" si="78"/>
        <v>0</v>
      </c>
      <c r="L982" s="46">
        <f t="shared" si="79"/>
        <v>0</v>
      </c>
      <c r="M982" s="19">
        <f t="shared" si="75"/>
        <v>29.3</v>
      </c>
      <c r="N982" s="19">
        <f t="shared" si="76"/>
        <v>1.1959183673469389</v>
      </c>
    </row>
    <row r="983" spans="1:14" ht="15" customHeight="1">
      <c r="A983" s="15">
        <v>977</v>
      </c>
      <c r="B983" s="33">
        <v>2</v>
      </c>
      <c r="C983" s="80"/>
      <c r="D983" s="28" t="s">
        <v>4557</v>
      </c>
      <c r="E983" s="16" t="s">
        <v>4558</v>
      </c>
      <c r="F983" s="87">
        <v>8592223418356</v>
      </c>
      <c r="G983" s="17">
        <v>256</v>
      </c>
      <c r="H983" s="76">
        <v>32.4</v>
      </c>
      <c r="I983" s="18">
        <f t="shared" si="77"/>
        <v>1.3224489795918366</v>
      </c>
      <c r="J983" s="46">
        <f>'Skupinové slevy'!$C$33</f>
        <v>0</v>
      </c>
      <c r="K983" s="46">
        <f t="shared" si="78"/>
        <v>0</v>
      </c>
      <c r="L983" s="46">
        <f t="shared" si="79"/>
        <v>0</v>
      </c>
      <c r="M983" s="19">
        <f t="shared" si="75"/>
        <v>32.4</v>
      </c>
      <c r="N983" s="19">
        <f t="shared" si="76"/>
        <v>1.3224489795918366</v>
      </c>
    </row>
    <row r="984" spans="1:14" ht="15" customHeight="1">
      <c r="A984" s="15">
        <v>978</v>
      </c>
      <c r="B984" s="33">
        <v>2</v>
      </c>
      <c r="C984" s="80"/>
      <c r="D984" s="28" t="s">
        <v>4559</v>
      </c>
      <c r="E984" s="16" t="s">
        <v>5002</v>
      </c>
      <c r="F984" s="87">
        <v>8592223418363</v>
      </c>
      <c r="G984" s="17">
        <v>256</v>
      </c>
      <c r="H984" s="76">
        <v>51</v>
      </c>
      <c r="I984" s="18">
        <f t="shared" si="77"/>
        <v>2.0816326530612246</v>
      </c>
      <c r="J984" s="46">
        <f>'Skupinové slevy'!$C$33</f>
        <v>0</v>
      </c>
      <c r="K984" s="46">
        <f t="shared" si="78"/>
        <v>0</v>
      </c>
      <c r="L984" s="46">
        <f t="shared" si="79"/>
        <v>0</v>
      </c>
      <c r="M984" s="19">
        <f t="shared" si="75"/>
        <v>51</v>
      </c>
      <c r="N984" s="19">
        <f t="shared" si="76"/>
        <v>2.0816326530612246</v>
      </c>
    </row>
    <row r="985" spans="1:14" ht="15" customHeight="1">
      <c r="A985" s="15">
        <v>979</v>
      </c>
      <c r="B985" s="33">
        <v>2</v>
      </c>
      <c r="C985" s="80"/>
      <c r="D985" s="28" t="s">
        <v>4704</v>
      </c>
      <c r="E985" s="16" t="s">
        <v>4705</v>
      </c>
      <c r="F985" s="87">
        <v>8592223418370</v>
      </c>
      <c r="G985" s="17">
        <v>256</v>
      </c>
      <c r="H985" s="76">
        <v>82</v>
      </c>
      <c r="I985" s="18">
        <f t="shared" si="77"/>
        <v>3.3469387755102042</v>
      </c>
      <c r="J985" s="46">
        <f>'Skupinové slevy'!$C$33</f>
        <v>0</v>
      </c>
      <c r="K985" s="46">
        <f t="shared" si="78"/>
        <v>0</v>
      </c>
      <c r="L985" s="46">
        <f t="shared" si="79"/>
        <v>0</v>
      </c>
      <c r="M985" s="19">
        <f t="shared" si="75"/>
        <v>82</v>
      </c>
      <c r="N985" s="19">
        <f t="shared" si="76"/>
        <v>3.3469387755102042</v>
      </c>
    </row>
    <row r="986" spans="1:14" ht="15" customHeight="1">
      <c r="A986" s="15">
        <v>980</v>
      </c>
      <c r="B986" s="33">
        <v>2</v>
      </c>
      <c r="C986" s="80"/>
      <c r="D986" s="28" t="s">
        <v>4706</v>
      </c>
      <c r="E986" s="16" t="s">
        <v>4707</v>
      </c>
      <c r="F986" s="87">
        <v>8592223418387</v>
      </c>
      <c r="G986" s="17">
        <v>256</v>
      </c>
      <c r="H986" s="76">
        <v>127</v>
      </c>
      <c r="I986" s="18">
        <f t="shared" si="77"/>
        <v>5.1836734693877551</v>
      </c>
      <c r="J986" s="46">
        <f>'Skupinové slevy'!$C$33</f>
        <v>0</v>
      </c>
      <c r="K986" s="46">
        <f t="shared" si="78"/>
        <v>0</v>
      </c>
      <c r="L986" s="46">
        <f t="shared" si="79"/>
        <v>0</v>
      </c>
      <c r="M986" s="19">
        <f t="shared" si="75"/>
        <v>127</v>
      </c>
      <c r="N986" s="19">
        <f t="shared" si="76"/>
        <v>5.1836734693877551</v>
      </c>
    </row>
    <row r="987" spans="1:14" ht="15" customHeight="1">
      <c r="A987" s="15">
        <v>981</v>
      </c>
      <c r="B987" s="33">
        <v>2</v>
      </c>
      <c r="C987" s="80"/>
      <c r="D987" s="28" t="s">
        <v>4708</v>
      </c>
      <c r="E987" s="16" t="s">
        <v>4709</v>
      </c>
      <c r="F987" s="87">
        <v>8592223418394</v>
      </c>
      <c r="G987" s="17">
        <v>256</v>
      </c>
      <c r="H987" s="76">
        <v>219</v>
      </c>
      <c r="I987" s="18">
        <f t="shared" si="77"/>
        <v>8.9387755102040813</v>
      </c>
      <c r="J987" s="46">
        <f>'Skupinové slevy'!$C$33</f>
        <v>0</v>
      </c>
      <c r="K987" s="46">
        <f t="shared" si="78"/>
        <v>0</v>
      </c>
      <c r="L987" s="46">
        <f t="shared" si="79"/>
        <v>0</v>
      </c>
      <c r="M987" s="19">
        <f t="shared" si="75"/>
        <v>219</v>
      </c>
      <c r="N987" s="19">
        <f t="shared" si="76"/>
        <v>8.9387755102040813</v>
      </c>
    </row>
    <row r="988" spans="1:14" ht="15" customHeight="1">
      <c r="A988" s="15">
        <v>982</v>
      </c>
      <c r="B988" s="33">
        <v>2</v>
      </c>
      <c r="C988" s="80"/>
      <c r="D988" s="28" t="s">
        <v>1463</v>
      </c>
      <c r="E988" s="16" t="s">
        <v>1464</v>
      </c>
      <c r="F988" s="87">
        <v>8592223418417</v>
      </c>
      <c r="G988" s="17">
        <v>256</v>
      </c>
      <c r="H988" s="76">
        <v>333</v>
      </c>
      <c r="I988" s="18">
        <f t="shared" si="77"/>
        <v>13.591836734693878</v>
      </c>
      <c r="J988" s="46">
        <f>'Skupinové slevy'!$C$33</f>
        <v>0</v>
      </c>
      <c r="K988" s="46">
        <f t="shared" si="78"/>
        <v>0</v>
      </c>
      <c r="L988" s="46">
        <f t="shared" si="79"/>
        <v>0</v>
      </c>
      <c r="M988" s="19">
        <f t="shared" ref="M988:M1051" si="80">H988*(1-$J988)*(1-$K988)*(1-$L988)</f>
        <v>333</v>
      </c>
      <c r="N988" s="19">
        <f t="shared" ref="N988:N1051" si="81">I988*(1-$J988)*(1-$K988)*(1-$L988)</f>
        <v>13.591836734693878</v>
      </c>
    </row>
    <row r="989" spans="1:14" ht="15" customHeight="1">
      <c r="A989" s="15">
        <v>983</v>
      </c>
      <c r="B989" s="33">
        <v>2</v>
      </c>
      <c r="C989" s="80"/>
      <c r="D989" s="28" t="s">
        <v>1456</v>
      </c>
      <c r="E989" s="16" t="s">
        <v>1457</v>
      </c>
      <c r="F989" s="87">
        <v>8592223418516</v>
      </c>
      <c r="G989" s="17">
        <v>256</v>
      </c>
      <c r="H989" s="76">
        <v>26.3</v>
      </c>
      <c r="I989" s="18">
        <f t="shared" si="77"/>
        <v>1.073469387755102</v>
      </c>
      <c r="J989" s="46">
        <f>'Skupinové slevy'!$C$33</f>
        <v>0</v>
      </c>
      <c r="K989" s="46">
        <f t="shared" si="78"/>
        <v>0</v>
      </c>
      <c r="L989" s="46">
        <f t="shared" si="79"/>
        <v>0</v>
      </c>
      <c r="M989" s="19">
        <f t="shared" si="80"/>
        <v>26.3</v>
      </c>
      <c r="N989" s="19">
        <f t="shared" si="81"/>
        <v>1.073469387755102</v>
      </c>
    </row>
    <row r="990" spans="1:14" ht="15" customHeight="1">
      <c r="A990" s="15">
        <v>984</v>
      </c>
      <c r="B990" s="33">
        <v>2</v>
      </c>
      <c r="C990" s="80"/>
      <c r="D990" s="28" t="s">
        <v>1469</v>
      </c>
      <c r="E990" s="16" t="s">
        <v>1470</v>
      </c>
      <c r="F990" s="87">
        <v>8592223418431</v>
      </c>
      <c r="G990" s="17">
        <v>256</v>
      </c>
      <c r="H990" s="76">
        <v>22.2</v>
      </c>
      <c r="I990" s="18">
        <f t="shared" si="77"/>
        <v>0.90612244897959182</v>
      </c>
      <c r="J990" s="46">
        <f>'Skupinové slevy'!$C$33</f>
        <v>0</v>
      </c>
      <c r="K990" s="46">
        <f t="shared" si="78"/>
        <v>0</v>
      </c>
      <c r="L990" s="46">
        <f t="shared" si="79"/>
        <v>0</v>
      </c>
      <c r="M990" s="19">
        <f t="shared" si="80"/>
        <v>22.2</v>
      </c>
      <c r="N990" s="19">
        <f t="shared" si="81"/>
        <v>0.90612244897959182</v>
      </c>
    </row>
    <row r="991" spans="1:14" ht="15" customHeight="1">
      <c r="A991" s="15">
        <v>985</v>
      </c>
      <c r="B991" s="33">
        <v>2</v>
      </c>
      <c r="C991" s="80"/>
      <c r="D991" s="28" t="s">
        <v>1471</v>
      </c>
      <c r="E991" s="16" t="s">
        <v>1472</v>
      </c>
      <c r="F991" s="87">
        <v>8592223418448</v>
      </c>
      <c r="G991" s="17">
        <v>256</v>
      </c>
      <c r="H991" s="76">
        <v>34.299999999999997</v>
      </c>
      <c r="I991" s="18">
        <f t="shared" si="77"/>
        <v>1.4</v>
      </c>
      <c r="J991" s="46">
        <f>'Skupinové slevy'!$C$33</f>
        <v>0</v>
      </c>
      <c r="K991" s="46">
        <f t="shared" si="78"/>
        <v>0</v>
      </c>
      <c r="L991" s="46">
        <f t="shared" si="79"/>
        <v>0</v>
      </c>
      <c r="M991" s="19">
        <f t="shared" si="80"/>
        <v>34.299999999999997</v>
      </c>
      <c r="N991" s="19">
        <f t="shared" si="81"/>
        <v>1.4</v>
      </c>
    </row>
    <row r="992" spans="1:14" ht="15" customHeight="1">
      <c r="A992" s="15">
        <v>986</v>
      </c>
      <c r="B992" s="33">
        <v>2</v>
      </c>
      <c r="C992" s="80"/>
      <c r="D992" s="28" t="s">
        <v>1473</v>
      </c>
      <c r="E992" s="16" t="s">
        <v>1445</v>
      </c>
      <c r="F992" s="87">
        <v>8592223418455</v>
      </c>
      <c r="G992" s="17">
        <v>256</v>
      </c>
      <c r="H992" s="76">
        <v>44.6</v>
      </c>
      <c r="I992" s="18">
        <f t="shared" si="77"/>
        <v>1.8204081632653062</v>
      </c>
      <c r="J992" s="46">
        <f>'Skupinové slevy'!$C$33</f>
        <v>0</v>
      </c>
      <c r="K992" s="46">
        <f t="shared" si="78"/>
        <v>0</v>
      </c>
      <c r="L992" s="46">
        <f t="shared" si="79"/>
        <v>0</v>
      </c>
      <c r="M992" s="19">
        <f t="shared" si="80"/>
        <v>44.6</v>
      </c>
      <c r="N992" s="19">
        <f t="shared" si="81"/>
        <v>1.8204081632653062</v>
      </c>
    </row>
    <row r="993" spans="1:14" ht="15" customHeight="1">
      <c r="A993" s="15">
        <v>987</v>
      </c>
      <c r="B993" s="33">
        <v>2</v>
      </c>
      <c r="C993" s="80"/>
      <c r="D993" s="28" t="s">
        <v>1446</v>
      </c>
      <c r="E993" s="16" t="s">
        <v>1447</v>
      </c>
      <c r="F993" s="87">
        <v>8592223418462</v>
      </c>
      <c r="G993" s="17">
        <v>256</v>
      </c>
      <c r="H993" s="76">
        <v>65</v>
      </c>
      <c r="I993" s="18">
        <f t="shared" si="77"/>
        <v>2.6530612244897958</v>
      </c>
      <c r="J993" s="46">
        <f>'Skupinové slevy'!$C$33</f>
        <v>0</v>
      </c>
      <c r="K993" s="46">
        <f t="shared" si="78"/>
        <v>0</v>
      </c>
      <c r="L993" s="46">
        <f t="shared" si="79"/>
        <v>0</v>
      </c>
      <c r="M993" s="19">
        <f t="shared" si="80"/>
        <v>65</v>
      </c>
      <c r="N993" s="19">
        <f t="shared" si="81"/>
        <v>2.6530612244897958</v>
      </c>
    </row>
    <row r="994" spans="1:14" ht="15" customHeight="1">
      <c r="A994" s="15">
        <v>988</v>
      </c>
      <c r="B994" s="33">
        <v>2</v>
      </c>
      <c r="C994" s="80"/>
      <c r="D994" s="28" t="s">
        <v>1448</v>
      </c>
      <c r="E994" s="16" t="s">
        <v>1449</v>
      </c>
      <c r="F994" s="87">
        <v>8592223418479</v>
      </c>
      <c r="G994" s="17">
        <v>256</v>
      </c>
      <c r="H994" s="76">
        <v>112.6</v>
      </c>
      <c r="I994" s="18">
        <f t="shared" si="77"/>
        <v>4.5959183673469388</v>
      </c>
      <c r="J994" s="46">
        <f>'Skupinové slevy'!$C$33</f>
        <v>0</v>
      </c>
      <c r="K994" s="46">
        <f t="shared" si="78"/>
        <v>0</v>
      </c>
      <c r="L994" s="46">
        <f t="shared" si="79"/>
        <v>0</v>
      </c>
      <c r="M994" s="19">
        <f t="shared" si="80"/>
        <v>112.6</v>
      </c>
      <c r="N994" s="19">
        <f t="shared" si="81"/>
        <v>4.5959183673469388</v>
      </c>
    </row>
    <row r="995" spans="1:14" ht="15" customHeight="1">
      <c r="A995" s="15">
        <v>989</v>
      </c>
      <c r="B995" s="33">
        <v>2</v>
      </c>
      <c r="C995" s="80"/>
      <c r="D995" s="28" t="s">
        <v>1450</v>
      </c>
      <c r="E995" s="16" t="s">
        <v>1451</v>
      </c>
      <c r="F995" s="87">
        <v>8592223418486</v>
      </c>
      <c r="G995" s="17">
        <v>256</v>
      </c>
      <c r="H995" s="76">
        <v>162</v>
      </c>
      <c r="I995" s="18">
        <f t="shared" si="77"/>
        <v>6.6122448979591839</v>
      </c>
      <c r="J995" s="46">
        <f>'Skupinové slevy'!$C$33</f>
        <v>0</v>
      </c>
      <c r="K995" s="46">
        <f t="shared" si="78"/>
        <v>0</v>
      </c>
      <c r="L995" s="46">
        <f t="shared" si="79"/>
        <v>0</v>
      </c>
      <c r="M995" s="19">
        <f t="shared" si="80"/>
        <v>162</v>
      </c>
      <c r="N995" s="19">
        <f t="shared" si="81"/>
        <v>6.6122448979591839</v>
      </c>
    </row>
    <row r="996" spans="1:14" ht="15" customHeight="1">
      <c r="A996" s="15">
        <v>990</v>
      </c>
      <c r="B996" s="33">
        <v>2</v>
      </c>
      <c r="C996" s="80"/>
      <c r="D996" s="28" t="s">
        <v>1452</v>
      </c>
      <c r="E996" s="16" t="s">
        <v>1453</v>
      </c>
      <c r="F996" s="87">
        <v>8592223418493</v>
      </c>
      <c r="G996" s="17">
        <v>256</v>
      </c>
      <c r="H996" s="76">
        <v>319</v>
      </c>
      <c r="I996" s="18">
        <f t="shared" si="77"/>
        <v>13.020408163265307</v>
      </c>
      <c r="J996" s="46">
        <f>'Skupinové slevy'!$C$33</f>
        <v>0</v>
      </c>
      <c r="K996" s="46">
        <f t="shared" si="78"/>
        <v>0</v>
      </c>
      <c r="L996" s="46">
        <f t="shared" si="79"/>
        <v>0</v>
      </c>
      <c r="M996" s="19">
        <f t="shared" si="80"/>
        <v>319</v>
      </c>
      <c r="N996" s="19">
        <f t="shared" si="81"/>
        <v>13.020408163265307</v>
      </c>
    </row>
    <row r="997" spans="1:14" ht="15" customHeight="1">
      <c r="A997" s="15">
        <v>991</v>
      </c>
      <c r="B997" s="33">
        <v>2</v>
      </c>
      <c r="C997" s="80"/>
      <c r="D997" s="28" t="s">
        <v>1454</v>
      </c>
      <c r="E997" s="16" t="s">
        <v>1455</v>
      </c>
      <c r="F997" s="87">
        <v>8592223418509</v>
      </c>
      <c r="G997" s="17">
        <v>256</v>
      </c>
      <c r="H997" s="76">
        <v>506</v>
      </c>
      <c r="I997" s="18">
        <f t="shared" si="77"/>
        <v>20.653061224489797</v>
      </c>
      <c r="J997" s="46">
        <f>'Skupinové slevy'!$C$33</f>
        <v>0</v>
      </c>
      <c r="K997" s="46">
        <f t="shared" si="78"/>
        <v>0</v>
      </c>
      <c r="L997" s="46">
        <f t="shared" si="79"/>
        <v>0</v>
      </c>
      <c r="M997" s="19">
        <f t="shared" si="80"/>
        <v>506</v>
      </c>
      <c r="N997" s="19">
        <f t="shared" si="81"/>
        <v>20.653061224489797</v>
      </c>
    </row>
    <row r="998" spans="1:14" ht="15" customHeight="1">
      <c r="A998" s="15">
        <v>992</v>
      </c>
      <c r="B998" s="33">
        <v>2</v>
      </c>
      <c r="C998" s="80"/>
      <c r="D998" s="28" t="s">
        <v>6102</v>
      </c>
      <c r="E998" s="16" t="s">
        <v>4416</v>
      </c>
      <c r="F998" s="87">
        <v>8592223418066</v>
      </c>
      <c r="G998" s="17">
        <v>256</v>
      </c>
      <c r="H998" s="76">
        <v>58.6</v>
      </c>
      <c r="I998" s="18">
        <f t="shared" si="77"/>
        <v>2.3918367346938778</v>
      </c>
      <c r="J998" s="46">
        <f>'Skupinové slevy'!$C$33</f>
        <v>0</v>
      </c>
      <c r="K998" s="46">
        <f t="shared" si="78"/>
        <v>0</v>
      </c>
      <c r="L998" s="46">
        <f t="shared" si="79"/>
        <v>0</v>
      </c>
      <c r="M998" s="19">
        <f t="shared" si="80"/>
        <v>58.6</v>
      </c>
      <c r="N998" s="19">
        <f t="shared" si="81"/>
        <v>2.3918367346938778</v>
      </c>
    </row>
    <row r="999" spans="1:14" ht="15" customHeight="1">
      <c r="A999" s="15">
        <v>993</v>
      </c>
      <c r="B999" s="33">
        <v>2</v>
      </c>
      <c r="C999" s="80"/>
      <c r="D999" s="28" t="s">
        <v>4234</v>
      </c>
      <c r="E999" s="16" t="s">
        <v>6091</v>
      </c>
      <c r="F999" s="87">
        <v>8592223418073</v>
      </c>
      <c r="G999" s="17">
        <v>256</v>
      </c>
      <c r="H999" s="76">
        <v>58.6</v>
      </c>
      <c r="I999" s="18">
        <f t="shared" si="77"/>
        <v>2.3918367346938778</v>
      </c>
      <c r="J999" s="46">
        <f>'Skupinové slevy'!$C$33</f>
        <v>0</v>
      </c>
      <c r="K999" s="46">
        <f t="shared" si="78"/>
        <v>0</v>
      </c>
      <c r="L999" s="46">
        <f t="shared" si="79"/>
        <v>0</v>
      </c>
      <c r="M999" s="19">
        <f t="shared" si="80"/>
        <v>58.6</v>
      </c>
      <c r="N999" s="19">
        <f t="shared" si="81"/>
        <v>2.3918367346938778</v>
      </c>
    </row>
    <row r="1000" spans="1:14" ht="15" customHeight="1">
      <c r="A1000" s="15">
        <v>994</v>
      </c>
      <c r="B1000" s="33">
        <v>2</v>
      </c>
      <c r="C1000" s="80"/>
      <c r="D1000" s="28" t="s">
        <v>6092</v>
      </c>
      <c r="E1000" s="16" t="s">
        <v>6093</v>
      </c>
      <c r="F1000" s="87">
        <v>8592223418080</v>
      </c>
      <c r="G1000" s="17">
        <v>256</v>
      </c>
      <c r="H1000" s="76">
        <v>58.6</v>
      </c>
      <c r="I1000" s="18">
        <f t="shared" si="77"/>
        <v>2.3918367346938778</v>
      </c>
      <c r="J1000" s="46">
        <f>'Skupinové slevy'!$C$33</f>
        <v>0</v>
      </c>
      <c r="K1000" s="46">
        <f t="shared" si="78"/>
        <v>0</v>
      </c>
      <c r="L1000" s="46">
        <f t="shared" si="79"/>
        <v>0</v>
      </c>
      <c r="M1000" s="19">
        <f t="shared" si="80"/>
        <v>58.6</v>
      </c>
      <c r="N1000" s="19">
        <f t="shared" si="81"/>
        <v>2.3918367346938778</v>
      </c>
    </row>
    <row r="1001" spans="1:14" ht="15" customHeight="1">
      <c r="A1001" s="15">
        <v>995</v>
      </c>
      <c r="B1001" s="33">
        <v>2</v>
      </c>
      <c r="C1001" s="80"/>
      <c r="D1001" s="28" t="s">
        <v>6094</v>
      </c>
      <c r="E1001" s="16" t="s">
        <v>6095</v>
      </c>
      <c r="F1001" s="87">
        <v>8592223418103</v>
      </c>
      <c r="G1001" s="17">
        <v>256</v>
      </c>
      <c r="H1001" s="76">
        <v>100.4</v>
      </c>
      <c r="I1001" s="18">
        <f t="shared" si="77"/>
        <v>4.0979591836734697</v>
      </c>
      <c r="J1001" s="46">
        <f>'Skupinové slevy'!$C$33</f>
        <v>0</v>
      </c>
      <c r="K1001" s="46">
        <f t="shared" si="78"/>
        <v>0</v>
      </c>
      <c r="L1001" s="46">
        <f t="shared" si="79"/>
        <v>0</v>
      </c>
      <c r="M1001" s="19">
        <f t="shared" si="80"/>
        <v>100.4</v>
      </c>
      <c r="N1001" s="19">
        <f t="shared" si="81"/>
        <v>4.0979591836734697</v>
      </c>
    </row>
    <row r="1002" spans="1:14" ht="15" customHeight="1">
      <c r="A1002" s="15">
        <v>996</v>
      </c>
      <c r="B1002" s="33">
        <v>2</v>
      </c>
      <c r="C1002" s="80"/>
      <c r="D1002" s="28" t="s">
        <v>6100</v>
      </c>
      <c r="E1002" s="16" t="s">
        <v>6101</v>
      </c>
      <c r="F1002" s="87">
        <v>8592223418097</v>
      </c>
      <c r="G1002" s="17">
        <v>256</v>
      </c>
      <c r="H1002" s="76">
        <v>137.6</v>
      </c>
      <c r="I1002" s="18">
        <f t="shared" si="77"/>
        <v>5.6163265306122447</v>
      </c>
      <c r="J1002" s="46">
        <f>'Skupinové slevy'!$C$33</f>
        <v>0</v>
      </c>
      <c r="K1002" s="46">
        <f t="shared" si="78"/>
        <v>0</v>
      </c>
      <c r="L1002" s="46">
        <f t="shared" si="79"/>
        <v>0</v>
      </c>
      <c r="M1002" s="19">
        <f t="shared" si="80"/>
        <v>137.6</v>
      </c>
      <c r="N1002" s="19">
        <f t="shared" si="81"/>
        <v>5.6163265306122447</v>
      </c>
    </row>
    <row r="1003" spans="1:14" ht="15" customHeight="1">
      <c r="A1003" s="15">
        <v>997</v>
      </c>
      <c r="B1003" s="33">
        <v>2</v>
      </c>
      <c r="C1003" s="80"/>
      <c r="D1003" s="28" t="s">
        <v>5886</v>
      </c>
      <c r="E1003" s="16" t="s">
        <v>5887</v>
      </c>
      <c r="F1003" s="87">
        <v>8592223418196</v>
      </c>
      <c r="G1003" s="17">
        <v>256</v>
      </c>
      <c r="H1003" s="76">
        <v>66.3</v>
      </c>
      <c r="I1003" s="18">
        <f t="shared" si="77"/>
        <v>2.7061224489795919</v>
      </c>
      <c r="J1003" s="46">
        <f>'Skupinové slevy'!$C$33</f>
        <v>0</v>
      </c>
      <c r="K1003" s="46">
        <f t="shared" si="78"/>
        <v>0</v>
      </c>
      <c r="L1003" s="46">
        <f t="shared" si="79"/>
        <v>0</v>
      </c>
      <c r="M1003" s="19">
        <f t="shared" si="80"/>
        <v>66.3</v>
      </c>
      <c r="N1003" s="19">
        <f t="shared" si="81"/>
        <v>2.7061224489795919</v>
      </c>
    </row>
    <row r="1004" spans="1:14" ht="15" customHeight="1">
      <c r="A1004" s="15">
        <v>998</v>
      </c>
      <c r="B1004" s="33">
        <v>2</v>
      </c>
      <c r="C1004" s="80"/>
      <c r="D1004" s="28" t="s">
        <v>4047</v>
      </c>
      <c r="E1004" s="16" t="s">
        <v>4048</v>
      </c>
      <c r="F1004" s="87">
        <v>8592223418202</v>
      </c>
      <c r="G1004" s="17">
        <v>256</v>
      </c>
      <c r="H1004" s="76">
        <v>66.3</v>
      </c>
      <c r="I1004" s="18">
        <f t="shared" si="77"/>
        <v>2.7061224489795919</v>
      </c>
      <c r="J1004" s="46">
        <f>'Skupinové slevy'!$C$33</f>
        <v>0</v>
      </c>
      <c r="K1004" s="46">
        <f t="shared" si="78"/>
        <v>0</v>
      </c>
      <c r="L1004" s="46">
        <f t="shared" si="79"/>
        <v>0</v>
      </c>
      <c r="M1004" s="19">
        <f t="shared" si="80"/>
        <v>66.3</v>
      </c>
      <c r="N1004" s="19">
        <f t="shared" si="81"/>
        <v>2.7061224489795919</v>
      </c>
    </row>
    <row r="1005" spans="1:14" ht="15" customHeight="1">
      <c r="A1005" s="15">
        <v>999</v>
      </c>
      <c r="B1005" s="33">
        <v>2</v>
      </c>
      <c r="C1005" s="80"/>
      <c r="D1005" s="28" t="s">
        <v>4700</v>
      </c>
      <c r="E1005" s="16" t="s">
        <v>4701</v>
      </c>
      <c r="F1005" s="87">
        <v>8592223418219</v>
      </c>
      <c r="G1005" s="17">
        <v>256</v>
      </c>
      <c r="H1005" s="76">
        <v>66.3</v>
      </c>
      <c r="I1005" s="18">
        <f t="shared" si="77"/>
        <v>2.7061224489795919</v>
      </c>
      <c r="J1005" s="46">
        <f>'Skupinové slevy'!$C$33</f>
        <v>0</v>
      </c>
      <c r="K1005" s="46">
        <f t="shared" si="78"/>
        <v>0</v>
      </c>
      <c r="L1005" s="46">
        <f t="shared" si="79"/>
        <v>0</v>
      </c>
      <c r="M1005" s="19">
        <f t="shared" si="80"/>
        <v>66.3</v>
      </c>
      <c r="N1005" s="19">
        <f t="shared" si="81"/>
        <v>2.7061224489795919</v>
      </c>
    </row>
    <row r="1006" spans="1:14" ht="15" customHeight="1">
      <c r="A1006" s="15">
        <v>1000</v>
      </c>
      <c r="B1006" s="33">
        <v>2</v>
      </c>
      <c r="C1006" s="80"/>
      <c r="D1006" s="28" t="s">
        <v>4444</v>
      </c>
      <c r="E1006" s="16" t="s">
        <v>4445</v>
      </c>
      <c r="F1006" s="87">
        <v>8592223418233</v>
      </c>
      <c r="G1006" s="17">
        <v>256</v>
      </c>
      <c r="H1006" s="76">
        <v>88.2</v>
      </c>
      <c r="I1006" s="18">
        <f t="shared" si="77"/>
        <v>3.6</v>
      </c>
      <c r="J1006" s="46">
        <f>'Skupinové slevy'!$C$33</f>
        <v>0</v>
      </c>
      <c r="K1006" s="46">
        <f t="shared" si="78"/>
        <v>0</v>
      </c>
      <c r="L1006" s="46">
        <f t="shared" si="79"/>
        <v>0</v>
      </c>
      <c r="M1006" s="19">
        <f t="shared" si="80"/>
        <v>88.2</v>
      </c>
      <c r="N1006" s="19">
        <f t="shared" si="81"/>
        <v>3.6</v>
      </c>
    </row>
    <row r="1007" spans="1:14" ht="15" customHeight="1">
      <c r="A1007" s="15">
        <v>1001</v>
      </c>
      <c r="B1007" s="33">
        <v>2</v>
      </c>
      <c r="C1007" s="80"/>
      <c r="D1007" s="28" t="s">
        <v>4430</v>
      </c>
      <c r="E1007" s="16" t="s">
        <v>4431</v>
      </c>
      <c r="F1007" s="87">
        <v>8592223418226</v>
      </c>
      <c r="G1007" s="17">
        <v>256</v>
      </c>
      <c r="H1007" s="76">
        <v>136.30000000000001</v>
      </c>
      <c r="I1007" s="18">
        <f t="shared" si="77"/>
        <v>5.5632653061224495</v>
      </c>
      <c r="J1007" s="46">
        <f>'Skupinové slevy'!$C$33</f>
        <v>0</v>
      </c>
      <c r="K1007" s="46">
        <f t="shared" si="78"/>
        <v>0</v>
      </c>
      <c r="L1007" s="46">
        <f t="shared" si="79"/>
        <v>0</v>
      </c>
      <c r="M1007" s="19">
        <f t="shared" si="80"/>
        <v>136.30000000000001</v>
      </c>
      <c r="N1007" s="19">
        <f t="shared" si="81"/>
        <v>5.5632653061224495</v>
      </c>
    </row>
    <row r="1008" spans="1:14" ht="15" customHeight="1">
      <c r="A1008" s="15">
        <v>1002</v>
      </c>
      <c r="B1008" s="33">
        <v>2</v>
      </c>
      <c r="C1008" s="80"/>
      <c r="D1008" s="28" t="s">
        <v>5457</v>
      </c>
      <c r="E1008" s="16" t="s">
        <v>5458</v>
      </c>
      <c r="F1008" s="87">
        <v>8592223061439</v>
      </c>
      <c r="G1008" s="17">
        <v>256</v>
      </c>
      <c r="H1008" s="76">
        <v>83.3</v>
      </c>
      <c r="I1008" s="18">
        <f t="shared" si="77"/>
        <v>3.4</v>
      </c>
      <c r="J1008" s="46">
        <f>'Skupinové slevy'!$C$33</f>
        <v>0</v>
      </c>
      <c r="K1008" s="46">
        <f t="shared" si="78"/>
        <v>0</v>
      </c>
      <c r="L1008" s="46">
        <f t="shared" si="79"/>
        <v>0</v>
      </c>
      <c r="M1008" s="19">
        <f t="shared" si="80"/>
        <v>83.3</v>
      </c>
      <c r="N1008" s="19">
        <f t="shared" si="81"/>
        <v>3.4</v>
      </c>
    </row>
    <row r="1009" spans="1:14" ht="15" customHeight="1">
      <c r="A1009" s="15">
        <v>1003</v>
      </c>
      <c r="B1009" s="33">
        <v>2</v>
      </c>
      <c r="C1009" s="80"/>
      <c r="D1009" s="28" t="s">
        <v>6494</v>
      </c>
      <c r="E1009" s="16" t="s">
        <v>5456</v>
      </c>
      <c r="F1009" s="87">
        <v>8592223061484</v>
      </c>
      <c r="G1009" s="17">
        <v>256</v>
      </c>
      <c r="H1009" s="76">
        <v>99.4</v>
      </c>
      <c r="I1009" s="18">
        <f t="shared" si="77"/>
        <v>4.0571428571428569</v>
      </c>
      <c r="J1009" s="46">
        <f>'Skupinové slevy'!$C$33</f>
        <v>0</v>
      </c>
      <c r="K1009" s="46">
        <f t="shared" si="78"/>
        <v>0</v>
      </c>
      <c r="L1009" s="46">
        <f t="shared" si="79"/>
        <v>0</v>
      </c>
      <c r="M1009" s="19">
        <f t="shared" si="80"/>
        <v>99.4</v>
      </c>
      <c r="N1009" s="19">
        <f t="shared" si="81"/>
        <v>4.0571428571428569</v>
      </c>
    </row>
    <row r="1010" spans="1:14" ht="15" customHeight="1">
      <c r="A1010" s="15">
        <v>1004</v>
      </c>
      <c r="B1010" s="33">
        <v>2</v>
      </c>
      <c r="C1010" s="80"/>
      <c r="D1010" s="28" t="s">
        <v>6710</v>
      </c>
      <c r="E1010" s="16" t="s">
        <v>6711</v>
      </c>
      <c r="F1010" s="87">
        <v>8592223061453</v>
      </c>
      <c r="G1010" s="17">
        <v>256</v>
      </c>
      <c r="H1010" s="76">
        <v>93.5</v>
      </c>
      <c r="I1010" s="18">
        <f t="shared" si="77"/>
        <v>3.8163265306122449</v>
      </c>
      <c r="J1010" s="46">
        <f>'Skupinové slevy'!$C$33</f>
        <v>0</v>
      </c>
      <c r="K1010" s="46">
        <f t="shared" si="78"/>
        <v>0</v>
      </c>
      <c r="L1010" s="46">
        <f t="shared" si="79"/>
        <v>0</v>
      </c>
      <c r="M1010" s="19">
        <f t="shared" si="80"/>
        <v>93.5</v>
      </c>
      <c r="N1010" s="19">
        <f t="shared" si="81"/>
        <v>3.8163265306122449</v>
      </c>
    </row>
    <row r="1011" spans="1:14" ht="15" customHeight="1">
      <c r="A1011" s="15">
        <v>1005</v>
      </c>
      <c r="B1011" s="33">
        <v>2</v>
      </c>
      <c r="C1011" s="80"/>
      <c r="D1011" s="28" t="s">
        <v>6728</v>
      </c>
      <c r="E1011" s="16" t="s">
        <v>6709</v>
      </c>
      <c r="F1011" s="87">
        <v>8592223061491</v>
      </c>
      <c r="G1011" s="17">
        <v>256</v>
      </c>
      <c r="H1011" s="76">
        <v>110.4</v>
      </c>
      <c r="I1011" s="18">
        <f t="shared" si="77"/>
        <v>4.5061224489795917</v>
      </c>
      <c r="J1011" s="46">
        <f>'Skupinové slevy'!$C$33</f>
        <v>0</v>
      </c>
      <c r="K1011" s="46">
        <f t="shared" si="78"/>
        <v>0</v>
      </c>
      <c r="L1011" s="46">
        <f t="shared" si="79"/>
        <v>0</v>
      </c>
      <c r="M1011" s="19">
        <f t="shared" si="80"/>
        <v>110.4</v>
      </c>
      <c r="N1011" s="19">
        <f t="shared" si="81"/>
        <v>4.5061224489795917</v>
      </c>
    </row>
    <row r="1012" spans="1:14" ht="15" customHeight="1">
      <c r="A1012" s="15">
        <v>1006</v>
      </c>
      <c r="B1012" s="33">
        <v>2</v>
      </c>
      <c r="C1012" s="80"/>
      <c r="D1012" s="28" t="s">
        <v>5213</v>
      </c>
      <c r="E1012" s="16" t="s">
        <v>5214</v>
      </c>
      <c r="F1012" s="87">
        <v>8592223061415</v>
      </c>
      <c r="G1012" s="17">
        <v>256</v>
      </c>
      <c r="H1012" s="76">
        <v>85.2</v>
      </c>
      <c r="I1012" s="18">
        <f t="shared" si="77"/>
        <v>3.4775510204081632</v>
      </c>
      <c r="J1012" s="46">
        <f>'Skupinové slevy'!$C$33</f>
        <v>0</v>
      </c>
      <c r="K1012" s="46">
        <f t="shared" si="78"/>
        <v>0</v>
      </c>
      <c r="L1012" s="46">
        <f t="shared" si="79"/>
        <v>0</v>
      </c>
      <c r="M1012" s="19">
        <f t="shared" si="80"/>
        <v>85.2</v>
      </c>
      <c r="N1012" s="19">
        <f t="shared" si="81"/>
        <v>3.4775510204081632</v>
      </c>
    </row>
    <row r="1013" spans="1:14" ht="15" customHeight="1">
      <c r="A1013" s="15">
        <v>1007</v>
      </c>
      <c r="B1013" s="33">
        <v>2</v>
      </c>
      <c r="C1013" s="80"/>
      <c r="D1013" s="28" t="s">
        <v>5211</v>
      </c>
      <c r="E1013" s="16" t="s">
        <v>5212</v>
      </c>
      <c r="F1013" s="87">
        <v>8592223061460</v>
      </c>
      <c r="G1013" s="17">
        <v>256</v>
      </c>
      <c r="H1013" s="76">
        <v>99.4</v>
      </c>
      <c r="I1013" s="18">
        <f t="shared" si="77"/>
        <v>4.0571428571428569</v>
      </c>
      <c r="J1013" s="46">
        <f>'Skupinové slevy'!$C$33</f>
        <v>0</v>
      </c>
      <c r="K1013" s="46">
        <f t="shared" si="78"/>
        <v>0</v>
      </c>
      <c r="L1013" s="46">
        <f t="shared" si="79"/>
        <v>0</v>
      </c>
      <c r="M1013" s="19">
        <f t="shared" si="80"/>
        <v>99.4</v>
      </c>
      <c r="N1013" s="19">
        <f t="shared" si="81"/>
        <v>4.0571428571428569</v>
      </c>
    </row>
    <row r="1014" spans="1:14" ht="15" customHeight="1">
      <c r="A1014" s="15">
        <v>1008</v>
      </c>
      <c r="B1014" s="33">
        <v>2</v>
      </c>
      <c r="C1014" s="80"/>
      <c r="D1014" s="28" t="s">
        <v>5209</v>
      </c>
      <c r="E1014" s="16" t="s">
        <v>5210</v>
      </c>
      <c r="F1014" s="87">
        <v>8592223061422</v>
      </c>
      <c r="G1014" s="17">
        <v>256</v>
      </c>
      <c r="H1014" s="76">
        <v>95.3</v>
      </c>
      <c r="I1014" s="18">
        <f t="shared" si="77"/>
        <v>3.8897959183673469</v>
      </c>
      <c r="J1014" s="46">
        <f>'Skupinové slevy'!$C$33</f>
        <v>0</v>
      </c>
      <c r="K1014" s="46">
        <f t="shared" si="78"/>
        <v>0</v>
      </c>
      <c r="L1014" s="46">
        <f t="shared" si="79"/>
        <v>0</v>
      </c>
      <c r="M1014" s="19">
        <f t="shared" si="80"/>
        <v>95.3</v>
      </c>
      <c r="N1014" s="19">
        <f t="shared" si="81"/>
        <v>3.8897959183673469</v>
      </c>
    </row>
    <row r="1015" spans="1:14" ht="15" customHeight="1">
      <c r="A1015" s="15">
        <v>1009</v>
      </c>
      <c r="B1015" s="33">
        <v>2</v>
      </c>
      <c r="C1015" s="80"/>
      <c r="D1015" s="28" t="s">
        <v>166</v>
      </c>
      <c r="E1015" s="16" t="s">
        <v>167</v>
      </c>
      <c r="F1015" s="87">
        <v>8592223061477</v>
      </c>
      <c r="G1015" s="17">
        <v>256</v>
      </c>
      <c r="H1015" s="76">
        <v>110.4</v>
      </c>
      <c r="I1015" s="18">
        <f t="shared" si="77"/>
        <v>4.5061224489795917</v>
      </c>
      <c r="J1015" s="46">
        <f>'Skupinové slevy'!$C$33</f>
        <v>0</v>
      </c>
      <c r="K1015" s="46">
        <f t="shared" si="78"/>
        <v>0</v>
      </c>
      <c r="L1015" s="46">
        <f t="shared" si="79"/>
        <v>0</v>
      </c>
      <c r="M1015" s="19">
        <f t="shared" si="80"/>
        <v>110.4</v>
      </c>
      <c r="N1015" s="19">
        <f t="shared" si="81"/>
        <v>4.5061224489795917</v>
      </c>
    </row>
    <row r="1016" spans="1:14" ht="15" customHeight="1">
      <c r="A1016" s="15">
        <v>1010</v>
      </c>
      <c r="B1016" s="33">
        <v>2</v>
      </c>
      <c r="C1016" s="80"/>
      <c r="D1016" s="28" t="s">
        <v>372</v>
      </c>
      <c r="E1016" s="16" t="s">
        <v>373</v>
      </c>
      <c r="F1016" s="87">
        <v>8016218620130</v>
      </c>
      <c r="G1016" s="17">
        <v>256</v>
      </c>
      <c r="H1016" s="76">
        <v>145.5</v>
      </c>
      <c r="I1016" s="18">
        <f t="shared" si="77"/>
        <v>5.9387755102040813</v>
      </c>
      <c r="J1016" s="46">
        <f>'Skupinové slevy'!$C$33</f>
        <v>0</v>
      </c>
      <c r="K1016" s="46">
        <f t="shared" si="78"/>
        <v>0</v>
      </c>
      <c r="L1016" s="46">
        <f t="shared" si="79"/>
        <v>0</v>
      </c>
      <c r="M1016" s="19">
        <f t="shared" si="80"/>
        <v>145.5</v>
      </c>
      <c r="N1016" s="19">
        <f t="shared" si="81"/>
        <v>5.9387755102040813</v>
      </c>
    </row>
    <row r="1017" spans="1:14" ht="15" customHeight="1">
      <c r="A1017" s="15">
        <v>1011</v>
      </c>
      <c r="B1017" s="33">
        <v>2</v>
      </c>
      <c r="C1017" s="80"/>
      <c r="D1017" s="28" t="s">
        <v>5208</v>
      </c>
      <c r="E1017" s="16" t="s">
        <v>49</v>
      </c>
      <c r="F1017" s="87">
        <v>8592223418530</v>
      </c>
      <c r="G1017" s="17">
        <v>256</v>
      </c>
      <c r="H1017" s="76">
        <v>18.5</v>
      </c>
      <c r="I1017" s="18">
        <f t="shared" si="77"/>
        <v>0.75510204081632648</v>
      </c>
      <c r="J1017" s="46">
        <f>'Skupinové slevy'!$C$33</f>
        <v>0</v>
      </c>
      <c r="K1017" s="46">
        <f t="shared" si="78"/>
        <v>0</v>
      </c>
      <c r="L1017" s="46">
        <f t="shared" si="79"/>
        <v>0</v>
      </c>
      <c r="M1017" s="19">
        <f t="shared" si="80"/>
        <v>18.5</v>
      </c>
      <c r="N1017" s="19">
        <f t="shared" si="81"/>
        <v>0.75510204081632648</v>
      </c>
    </row>
    <row r="1018" spans="1:14" ht="15" customHeight="1">
      <c r="A1018" s="15">
        <v>1012</v>
      </c>
      <c r="B1018" s="33">
        <v>2</v>
      </c>
      <c r="C1018" s="80"/>
      <c r="D1018" s="28" t="s">
        <v>5858</v>
      </c>
      <c r="E1018" s="16" t="s">
        <v>5859</v>
      </c>
      <c r="F1018" s="87">
        <v>8592223418547</v>
      </c>
      <c r="G1018" s="17">
        <v>256</v>
      </c>
      <c r="H1018" s="76">
        <v>20.2</v>
      </c>
      <c r="I1018" s="18">
        <f t="shared" si="77"/>
        <v>0.82448979591836735</v>
      </c>
      <c r="J1018" s="46">
        <f>'Skupinové slevy'!$C$33</f>
        <v>0</v>
      </c>
      <c r="K1018" s="46">
        <f t="shared" si="78"/>
        <v>0</v>
      </c>
      <c r="L1018" s="46">
        <f t="shared" si="79"/>
        <v>0</v>
      </c>
      <c r="M1018" s="19">
        <f t="shared" si="80"/>
        <v>20.2</v>
      </c>
      <c r="N1018" s="19">
        <f t="shared" si="81"/>
        <v>0.82448979591836735</v>
      </c>
    </row>
    <row r="1019" spans="1:14" ht="15" customHeight="1">
      <c r="A1019" s="15">
        <v>1013</v>
      </c>
      <c r="B1019" s="33">
        <v>2</v>
      </c>
      <c r="C1019" s="80"/>
      <c r="D1019" s="28" t="s">
        <v>5860</v>
      </c>
      <c r="E1019" s="16" t="s">
        <v>52</v>
      </c>
      <c r="F1019" s="87">
        <v>8592223418554</v>
      </c>
      <c r="G1019" s="17">
        <v>256</v>
      </c>
      <c r="H1019" s="76">
        <v>38.799999999999997</v>
      </c>
      <c r="I1019" s="18">
        <f t="shared" si="77"/>
        <v>1.583673469387755</v>
      </c>
      <c r="J1019" s="46">
        <f>'Skupinové slevy'!$C$33</f>
        <v>0</v>
      </c>
      <c r="K1019" s="46">
        <f t="shared" si="78"/>
        <v>0</v>
      </c>
      <c r="L1019" s="46">
        <f t="shared" si="79"/>
        <v>0</v>
      </c>
      <c r="M1019" s="19">
        <f t="shared" si="80"/>
        <v>38.799999999999997</v>
      </c>
      <c r="N1019" s="19">
        <f t="shared" si="81"/>
        <v>1.583673469387755</v>
      </c>
    </row>
    <row r="1020" spans="1:14" ht="15" customHeight="1">
      <c r="A1020" s="15">
        <v>1014</v>
      </c>
      <c r="B1020" s="33">
        <v>2</v>
      </c>
      <c r="C1020" s="80"/>
      <c r="D1020" s="28" t="s">
        <v>2117</v>
      </c>
      <c r="E1020" s="16" t="s">
        <v>1587</v>
      </c>
      <c r="F1020" s="87">
        <v>8592223419025</v>
      </c>
      <c r="G1020" s="17">
        <v>256</v>
      </c>
      <c r="H1020" s="76">
        <v>143.9</v>
      </c>
      <c r="I1020" s="18">
        <f t="shared" si="77"/>
        <v>5.8734693877551019</v>
      </c>
      <c r="J1020" s="46">
        <f>'Skupinové slevy'!$C$33</f>
        <v>0</v>
      </c>
      <c r="K1020" s="46">
        <f t="shared" si="78"/>
        <v>0</v>
      </c>
      <c r="L1020" s="46">
        <f t="shared" si="79"/>
        <v>0</v>
      </c>
      <c r="M1020" s="19">
        <f t="shared" si="80"/>
        <v>143.9</v>
      </c>
      <c r="N1020" s="19">
        <f t="shared" si="81"/>
        <v>5.8734693877551019</v>
      </c>
    </row>
    <row r="1021" spans="1:14" ht="15" customHeight="1">
      <c r="A1021" s="15">
        <v>1015</v>
      </c>
      <c r="B1021" s="33">
        <v>2</v>
      </c>
      <c r="C1021" s="80"/>
      <c r="D1021" s="28" t="s">
        <v>1588</v>
      </c>
      <c r="E1021" s="16" t="s">
        <v>1589</v>
      </c>
      <c r="F1021" s="87">
        <v>8592223419032</v>
      </c>
      <c r="G1021" s="17">
        <v>256</v>
      </c>
      <c r="H1021" s="76">
        <v>222</v>
      </c>
      <c r="I1021" s="18">
        <f t="shared" si="77"/>
        <v>9.0612244897959187</v>
      </c>
      <c r="J1021" s="46">
        <f>'Skupinové slevy'!$C$33</f>
        <v>0</v>
      </c>
      <c r="K1021" s="46">
        <f t="shared" si="78"/>
        <v>0</v>
      </c>
      <c r="L1021" s="46">
        <f t="shared" si="79"/>
        <v>0</v>
      </c>
      <c r="M1021" s="19">
        <f t="shared" si="80"/>
        <v>222</v>
      </c>
      <c r="N1021" s="19">
        <f t="shared" si="81"/>
        <v>9.0612244897959187</v>
      </c>
    </row>
    <row r="1022" spans="1:14" ht="15" customHeight="1">
      <c r="A1022" s="15">
        <v>1016</v>
      </c>
      <c r="B1022" s="33">
        <v>2</v>
      </c>
      <c r="C1022" s="80"/>
      <c r="D1022" s="28" t="s">
        <v>915</v>
      </c>
      <c r="E1022" s="16" t="s">
        <v>916</v>
      </c>
      <c r="F1022" s="87">
        <v>8592223419049</v>
      </c>
      <c r="G1022" s="17">
        <v>256</v>
      </c>
      <c r="H1022" s="76">
        <v>286</v>
      </c>
      <c r="I1022" s="18">
        <f t="shared" si="77"/>
        <v>11.673469387755102</v>
      </c>
      <c r="J1022" s="46">
        <f>'Skupinové slevy'!$C$33</f>
        <v>0</v>
      </c>
      <c r="K1022" s="46">
        <f t="shared" si="78"/>
        <v>0</v>
      </c>
      <c r="L1022" s="46">
        <f t="shared" si="79"/>
        <v>0</v>
      </c>
      <c r="M1022" s="19">
        <f t="shared" si="80"/>
        <v>286</v>
      </c>
      <c r="N1022" s="19">
        <f t="shared" si="81"/>
        <v>11.673469387755102</v>
      </c>
    </row>
    <row r="1023" spans="1:14" ht="15" customHeight="1">
      <c r="A1023" s="15">
        <v>1017</v>
      </c>
      <c r="B1023" s="33">
        <v>2</v>
      </c>
      <c r="C1023" s="80"/>
      <c r="D1023" s="28" t="s">
        <v>1046</v>
      </c>
      <c r="E1023" s="16" t="s">
        <v>1047</v>
      </c>
      <c r="F1023" s="87">
        <v>8592223418806</v>
      </c>
      <c r="G1023" s="17">
        <v>256</v>
      </c>
      <c r="H1023" s="76">
        <v>57.1</v>
      </c>
      <c r="I1023" s="18">
        <f t="shared" si="77"/>
        <v>2.3306122448979592</v>
      </c>
      <c r="J1023" s="46">
        <f>'Skupinové slevy'!$C$33</f>
        <v>0</v>
      </c>
      <c r="K1023" s="46">
        <f t="shared" si="78"/>
        <v>0</v>
      </c>
      <c r="L1023" s="46">
        <f t="shared" si="79"/>
        <v>0</v>
      </c>
      <c r="M1023" s="19">
        <f t="shared" si="80"/>
        <v>57.1</v>
      </c>
      <c r="N1023" s="19">
        <f t="shared" si="81"/>
        <v>2.3306122448979592</v>
      </c>
    </row>
    <row r="1024" spans="1:14" ht="15" customHeight="1">
      <c r="A1024" s="15">
        <v>1018</v>
      </c>
      <c r="B1024" s="33">
        <v>2</v>
      </c>
      <c r="C1024" s="80"/>
      <c r="D1024" s="28" t="s">
        <v>381</v>
      </c>
      <c r="E1024" s="16" t="s">
        <v>382</v>
      </c>
      <c r="F1024" s="87">
        <v>8592223418813</v>
      </c>
      <c r="G1024" s="17">
        <v>256</v>
      </c>
      <c r="H1024" s="76">
        <v>71</v>
      </c>
      <c r="I1024" s="18">
        <f t="shared" si="77"/>
        <v>2.8979591836734695</v>
      </c>
      <c r="J1024" s="46">
        <f>'Skupinové slevy'!$C$33</f>
        <v>0</v>
      </c>
      <c r="K1024" s="46">
        <f t="shared" si="78"/>
        <v>0</v>
      </c>
      <c r="L1024" s="46">
        <f t="shared" si="79"/>
        <v>0</v>
      </c>
      <c r="M1024" s="19">
        <f t="shared" si="80"/>
        <v>71</v>
      </c>
      <c r="N1024" s="19">
        <f t="shared" si="81"/>
        <v>2.8979591836734695</v>
      </c>
    </row>
    <row r="1025" spans="1:14" ht="15" customHeight="1">
      <c r="A1025" s="15">
        <v>1019</v>
      </c>
      <c r="B1025" s="33">
        <v>2</v>
      </c>
      <c r="C1025" s="80"/>
      <c r="D1025" s="28" t="s">
        <v>383</v>
      </c>
      <c r="E1025" s="16" t="s">
        <v>384</v>
      </c>
      <c r="F1025" s="87">
        <v>8592223418820</v>
      </c>
      <c r="G1025" s="17">
        <v>256</v>
      </c>
      <c r="H1025" s="76">
        <v>85.2</v>
      </c>
      <c r="I1025" s="18">
        <f t="shared" si="77"/>
        <v>3.4775510204081632</v>
      </c>
      <c r="J1025" s="46">
        <f>'Skupinové slevy'!$C$33</f>
        <v>0</v>
      </c>
      <c r="K1025" s="46">
        <f t="shared" si="78"/>
        <v>0</v>
      </c>
      <c r="L1025" s="46">
        <f t="shared" si="79"/>
        <v>0</v>
      </c>
      <c r="M1025" s="19">
        <f t="shared" si="80"/>
        <v>85.2</v>
      </c>
      <c r="N1025" s="19">
        <f t="shared" si="81"/>
        <v>3.4775510204081632</v>
      </c>
    </row>
    <row r="1026" spans="1:14" ht="15" customHeight="1">
      <c r="A1026" s="15">
        <v>1020</v>
      </c>
      <c r="B1026" s="33">
        <v>2</v>
      </c>
      <c r="C1026" s="80"/>
      <c r="D1026" s="28" t="s">
        <v>500</v>
      </c>
      <c r="E1026" s="16" t="s">
        <v>501</v>
      </c>
      <c r="F1026" s="87">
        <v>8592223418837</v>
      </c>
      <c r="G1026" s="17">
        <v>256</v>
      </c>
      <c r="H1026" s="76">
        <v>112.6</v>
      </c>
      <c r="I1026" s="18">
        <f t="shared" si="77"/>
        <v>4.5959183673469388</v>
      </c>
      <c r="J1026" s="46">
        <f>'Skupinové slevy'!$C$33</f>
        <v>0</v>
      </c>
      <c r="K1026" s="46">
        <f t="shared" si="78"/>
        <v>0</v>
      </c>
      <c r="L1026" s="46">
        <f t="shared" si="79"/>
        <v>0</v>
      </c>
      <c r="M1026" s="19">
        <f t="shared" si="80"/>
        <v>112.6</v>
      </c>
      <c r="N1026" s="19">
        <f t="shared" si="81"/>
        <v>4.5959183673469388</v>
      </c>
    </row>
    <row r="1027" spans="1:14" ht="15" customHeight="1">
      <c r="A1027" s="15">
        <v>1021</v>
      </c>
      <c r="B1027" s="33">
        <v>2</v>
      </c>
      <c r="C1027" s="80"/>
      <c r="D1027" s="28" t="s">
        <v>3393</v>
      </c>
      <c r="E1027" s="16" t="s">
        <v>3394</v>
      </c>
      <c r="F1027" s="87">
        <v>8592223418745</v>
      </c>
      <c r="G1027" s="17">
        <v>256</v>
      </c>
      <c r="H1027" s="76">
        <v>142.30000000000001</v>
      </c>
      <c r="I1027" s="18">
        <f t="shared" si="77"/>
        <v>5.8081632653061233</v>
      </c>
      <c r="J1027" s="46">
        <f>'Skupinové slevy'!$C$33</f>
        <v>0</v>
      </c>
      <c r="K1027" s="46">
        <f t="shared" si="78"/>
        <v>0</v>
      </c>
      <c r="L1027" s="46">
        <f t="shared" si="79"/>
        <v>0</v>
      </c>
      <c r="M1027" s="19">
        <f t="shared" si="80"/>
        <v>142.30000000000001</v>
      </c>
      <c r="N1027" s="19">
        <f t="shared" si="81"/>
        <v>5.8081632653061233</v>
      </c>
    </row>
    <row r="1028" spans="1:14" ht="15" customHeight="1">
      <c r="A1028" s="15">
        <v>1022</v>
      </c>
      <c r="B1028" s="33">
        <v>2</v>
      </c>
      <c r="C1028" s="80"/>
      <c r="D1028" s="28" t="s">
        <v>3919</v>
      </c>
      <c r="E1028" s="16" t="s">
        <v>3920</v>
      </c>
      <c r="F1028" s="87">
        <v>8592223418752</v>
      </c>
      <c r="G1028" s="17">
        <v>256</v>
      </c>
      <c r="H1028" s="76">
        <v>169</v>
      </c>
      <c r="I1028" s="18">
        <f t="shared" si="77"/>
        <v>6.8979591836734695</v>
      </c>
      <c r="J1028" s="46">
        <f>'Skupinové slevy'!$C$33</f>
        <v>0</v>
      </c>
      <c r="K1028" s="46">
        <f t="shared" si="78"/>
        <v>0</v>
      </c>
      <c r="L1028" s="46">
        <f t="shared" si="79"/>
        <v>0</v>
      </c>
      <c r="M1028" s="19">
        <f t="shared" si="80"/>
        <v>169</v>
      </c>
      <c r="N1028" s="19">
        <f t="shared" si="81"/>
        <v>6.8979591836734695</v>
      </c>
    </row>
    <row r="1029" spans="1:14" ht="15" customHeight="1">
      <c r="A1029" s="15">
        <v>1023</v>
      </c>
      <c r="B1029" s="33">
        <v>2</v>
      </c>
      <c r="C1029" s="80"/>
      <c r="D1029" s="28" t="s">
        <v>3621</v>
      </c>
      <c r="E1029" s="16" t="s">
        <v>2035</v>
      </c>
      <c r="F1029" s="87">
        <v>8592223418769</v>
      </c>
      <c r="G1029" s="17">
        <v>256</v>
      </c>
      <c r="H1029" s="76">
        <v>215</v>
      </c>
      <c r="I1029" s="18">
        <f t="shared" si="77"/>
        <v>8.7755102040816322</v>
      </c>
      <c r="J1029" s="46">
        <f>'Skupinové slevy'!$C$33</f>
        <v>0</v>
      </c>
      <c r="K1029" s="46">
        <f t="shared" si="78"/>
        <v>0</v>
      </c>
      <c r="L1029" s="46">
        <f t="shared" si="79"/>
        <v>0</v>
      </c>
      <c r="M1029" s="19">
        <f t="shared" si="80"/>
        <v>215</v>
      </c>
      <c r="N1029" s="19">
        <f t="shared" si="81"/>
        <v>8.7755102040816322</v>
      </c>
    </row>
    <row r="1030" spans="1:14" ht="15" customHeight="1">
      <c r="A1030" s="15">
        <v>1024</v>
      </c>
      <c r="B1030" s="33">
        <v>2</v>
      </c>
      <c r="C1030" s="80"/>
      <c r="D1030" s="28" t="s">
        <v>3395</v>
      </c>
      <c r="E1030" s="16" t="s">
        <v>3396</v>
      </c>
      <c r="F1030" s="87">
        <v>8592223418776</v>
      </c>
      <c r="G1030" s="17">
        <v>256</v>
      </c>
      <c r="H1030" s="76">
        <v>258</v>
      </c>
      <c r="I1030" s="18">
        <f t="shared" si="77"/>
        <v>10.530612244897959</v>
      </c>
      <c r="J1030" s="46">
        <f>'Skupinové slevy'!$C$33</f>
        <v>0</v>
      </c>
      <c r="K1030" s="46">
        <f t="shared" si="78"/>
        <v>0</v>
      </c>
      <c r="L1030" s="46">
        <f t="shared" si="79"/>
        <v>0</v>
      </c>
      <c r="M1030" s="19">
        <f t="shared" si="80"/>
        <v>258</v>
      </c>
      <c r="N1030" s="19">
        <f t="shared" si="81"/>
        <v>10.530612244897959</v>
      </c>
    </row>
    <row r="1031" spans="1:14" ht="15" customHeight="1">
      <c r="A1031" s="15">
        <v>1025</v>
      </c>
      <c r="B1031" s="33">
        <v>2</v>
      </c>
      <c r="C1031" s="80"/>
      <c r="D1031" s="28" t="s">
        <v>3397</v>
      </c>
      <c r="E1031" s="16" t="s">
        <v>3398</v>
      </c>
      <c r="F1031" s="87">
        <v>8592223418783</v>
      </c>
      <c r="G1031" s="17">
        <v>256</v>
      </c>
      <c r="H1031" s="76">
        <v>353</v>
      </c>
      <c r="I1031" s="18">
        <f t="shared" ref="I1031:I1094" si="82">H1031/$I$5</f>
        <v>14.408163265306122</v>
      </c>
      <c r="J1031" s="46">
        <f>'Skupinové slevy'!$C$33</f>
        <v>0</v>
      </c>
      <c r="K1031" s="46">
        <f t="shared" ref="K1031:K1094" si="83">IF($K$4="X",0.04,0)</f>
        <v>0</v>
      </c>
      <c r="L1031" s="46">
        <f t="shared" ref="L1031:L1094" si="84">IF($L$4="X",0.02,0)</f>
        <v>0</v>
      </c>
      <c r="M1031" s="19">
        <f t="shared" si="80"/>
        <v>353</v>
      </c>
      <c r="N1031" s="19">
        <f t="shared" si="81"/>
        <v>14.408163265306122</v>
      </c>
    </row>
    <row r="1032" spans="1:14" ht="15" customHeight="1">
      <c r="A1032" s="15">
        <v>1026</v>
      </c>
      <c r="B1032" s="33">
        <v>2</v>
      </c>
      <c r="C1032" s="80"/>
      <c r="D1032" s="28" t="s">
        <v>2042</v>
      </c>
      <c r="E1032" s="16" t="s">
        <v>2043</v>
      </c>
      <c r="F1032" s="87">
        <v>8592223418790</v>
      </c>
      <c r="G1032" s="17">
        <v>256</v>
      </c>
      <c r="H1032" s="76">
        <v>423</v>
      </c>
      <c r="I1032" s="18">
        <f t="shared" si="82"/>
        <v>17.26530612244898</v>
      </c>
      <c r="J1032" s="46">
        <f>'Skupinové slevy'!$C$33</f>
        <v>0</v>
      </c>
      <c r="K1032" s="46">
        <f t="shared" si="83"/>
        <v>0</v>
      </c>
      <c r="L1032" s="46">
        <f t="shared" si="84"/>
        <v>0</v>
      </c>
      <c r="M1032" s="19">
        <f t="shared" si="80"/>
        <v>423</v>
      </c>
      <c r="N1032" s="19">
        <f t="shared" si="81"/>
        <v>17.26530612244898</v>
      </c>
    </row>
    <row r="1033" spans="1:14" ht="15" customHeight="1">
      <c r="A1033" s="15">
        <v>1027</v>
      </c>
      <c r="B1033" s="33">
        <v>2</v>
      </c>
      <c r="C1033" s="80"/>
      <c r="D1033" s="28" t="s">
        <v>6343</v>
      </c>
      <c r="E1033" s="16" t="s">
        <v>6344</v>
      </c>
      <c r="F1033" s="87">
        <v>8592223418981</v>
      </c>
      <c r="G1033" s="17">
        <v>256</v>
      </c>
      <c r="H1033" s="76">
        <v>85.2</v>
      </c>
      <c r="I1033" s="18">
        <f t="shared" si="82"/>
        <v>3.4775510204081632</v>
      </c>
      <c r="J1033" s="46">
        <f>'Skupinové slevy'!$C$33</f>
        <v>0</v>
      </c>
      <c r="K1033" s="46">
        <f t="shared" si="83"/>
        <v>0</v>
      </c>
      <c r="L1033" s="46">
        <f t="shared" si="84"/>
        <v>0</v>
      </c>
      <c r="M1033" s="19">
        <f t="shared" si="80"/>
        <v>85.2</v>
      </c>
      <c r="N1033" s="19">
        <f t="shared" si="81"/>
        <v>3.4775510204081632</v>
      </c>
    </row>
    <row r="1034" spans="1:14" ht="15" customHeight="1">
      <c r="A1034" s="15">
        <v>1028</v>
      </c>
      <c r="B1034" s="33">
        <v>2</v>
      </c>
      <c r="C1034" s="80"/>
      <c r="D1034" s="28" t="s">
        <v>865</v>
      </c>
      <c r="E1034" s="16" t="s">
        <v>866</v>
      </c>
      <c r="F1034" s="87">
        <v>8592223418998</v>
      </c>
      <c r="G1034" s="17">
        <v>256</v>
      </c>
      <c r="H1034" s="76">
        <v>102.1</v>
      </c>
      <c r="I1034" s="18">
        <f t="shared" si="82"/>
        <v>4.16734693877551</v>
      </c>
      <c r="J1034" s="46">
        <f>'Skupinové slevy'!$C$33</f>
        <v>0</v>
      </c>
      <c r="K1034" s="46">
        <f t="shared" si="83"/>
        <v>0</v>
      </c>
      <c r="L1034" s="46">
        <f t="shared" si="84"/>
        <v>0</v>
      </c>
      <c r="M1034" s="19">
        <f t="shared" si="80"/>
        <v>102.1</v>
      </c>
      <c r="N1034" s="19">
        <f t="shared" si="81"/>
        <v>4.16734693877551</v>
      </c>
    </row>
    <row r="1035" spans="1:14" ht="15" customHeight="1">
      <c r="A1035" s="15">
        <v>1029</v>
      </c>
      <c r="B1035" s="33">
        <v>2</v>
      </c>
      <c r="C1035" s="80"/>
      <c r="D1035" s="28" t="s">
        <v>4060</v>
      </c>
      <c r="E1035" s="16" t="s">
        <v>4061</v>
      </c>
      <c r="F1035" s="87">
        <v>8592223419001</v>
      </c>
      <c r="G1035" s="17">
        <v>256</v>
      </c>
      <c r="H1035" s="76">
        <v>123.8</v>
      </c>
      <c r="I1035" s="18">
        <f t="shared" si="82"/>
        <v>5.0530612244897961</v>
      </c>
      <c r="J1035" s="46">
        <f>'Skupinové slevy'!$C$33</f>
        <v>0</v>
      </c>
      <c r="K1035" s="46">
        <f t="shared" si="83"/>
        <v>0</v>
      </c>
      <c r="L1035" s="46">
        <f t="shared" si="84"/>
        <v>0</v>
      </c>
      <c r="M1035" s="19">
        <f t="shared" si="80"/>
        <v>123.8</v>
      </c>
      <c r="N1035" s="19">
        <f t="shared" si="81"/>
        <v>5.0530612244897961</v>
      </c>
    </row>
    <row r="1036" spans="1:14" ht="15" customHeight="1">
      <c r="A1036" s="15">
        <v>1030</v>
      </c>
      <c r="B1036" s="33">
        <v>2</v>
      </c>
      <c r="C1036" s="80"/>
      <c r="D1036" s="28" t="s">
        <v>4062</v>
      </c>
      <c r="E1036" s="16" t="s">
        <v>3572</v>
      </c>
      <c r="F1036" s="87">
        <v>8592223419018</v>
      </c>
      <c r="G1036" s="17">
        <v>256</v>
      </c>
      <c r="H1036" s="76">
        <v>163</v>
      </c>
      <c r="I1036" s="18">
        <f t="shared" si="82"/>
        <v>6.6530612244897958</v>
      </c>
      <c r="J1036" s="46">
        <f>'Skupinové slevy'!$C$33</f>
        <v>0</v>
      </c>
      <c r="K1036" s="46">
        <f t="shared" si="83"/>
        <v>0</v>
      </c>
      <c r="L1036" s="46">
        <f t="shared" si="84"/>
        <v>0</v>
      </c>
      <c r="M1036" s="19">
        <f t="shared" si="80"/>
        <v>163</v>
      </c>
      <c r="N1036" s="19">
        <f t="shared" si="81"/>
        <v>6.6530612244897958</v>
      </c>
    </row>
    <row r="1037" spans="1:14" ht="15" customHeight="1">
      <c r="A1037" s="15">
        <v>1031</v>
      </c>
      <c r="B1037" s="33">
        <v>2</v>
      </c>
      <c r="C1037" s="80"/>
      <c r="D1037" s="28" t="s">
        <v>502</v>
      </c>
      <c r="E1037" s="16" t="s">
        <v>503</v>
      </c>
      <c r="F1037" s="87">
        <v>8592223418929</v>
      </c>
      <c r="G1037" s="17">
        <v>256</v>
      </c>
      <c r="H1037" s="76">
        <v>203</v>
      </c>
      <c r="I1037" s="18">
        <f t="shared" si="82"/>
        <v>8.2857142857142865</v>
      </c>
      <c r="J1037" s="46">
        <f>'Skupinové slevy'!$C$33</f>
        <v>0</v>
      </c>
      <c r="K1037" s="46">
        <f t="shared" si="83"/>
        <v>0</v>
      </c>
      <c r="L1037" s="46">
        <f t="shared" si="84"/>
        <v>0</v>
      </c>
      <c r="M1037" s="19">
        <f t="shared" si="80"/>
        <v>203</v>
      </c>
      <c r="N1037" s="19">
        <f t="shared" si="81"/>
        <v>8.2857142857142865</v>
      </c>
    </row>
    <row r="1038" spans="1:14" ht="15" customHeight="1">
      <c r="A1038" s="15">
        <v>1032</v>
      </c>
      <c r="B1038" s="33">
        <v>2</v>
      </c>
      <c r="C1038" s="80"/>
      <c r="D1038" s="28" t="s">
        <v>854</v>
      </c>
      <c r="E1038" s="16" t="s">
        <v>855</v>
      </c>
      <c r="F1038" s="87">
        <v>8592223418936</v>
      </c>
      <c r="G1038" s="17">
        <v>256</v>
      </c>
      <c r="H1038" s="76">
        <v>243</v>
      </c>
      <c r="I1038" s="18">
        <f t="shared" si="82"/>
        <v>9.9183673469387763</v>
      </c>
      <c r="J1038" s="46">
        <f>'Skupinové slevy'!$C$33</f>
        <v>0</v>
      </c>
      <c r="K1038" s="46">
        <f t="shared" si="83"/>
        <v>0</v>
      </c>
      <c r="L1038" s="46">
        <f t="shared" si="84"/>
        <v>0</v>
      </c>
      <c r="M1038" s="19">
        <f t="shared" si="80"/>
        <v>243</v>
      </c>
      <c r="N1038" s="19">
        <f t="shared" si="81"/>
        <v>9.9183673469387763</v>
      </c>
    </row>
    <row r="1039" spans="1:14" ht="15" customHeight="1">
      <c r="A1039" s="15">
        <v>1033</v>
      </c>
      <c r="B1039" s="33">
        <v>2</v>
      </c>
      <c r="C1039" s="80"/>
      <c r="D1039" s="28" t="s">
        <v>1460</v>
      </c>
      <c r="E1039" s="16" t="s">
        <v>4253</v>
      </c>
      <c r="F1039" s="87">
        <v>8592223418943</v>
      </c>
      <c r="G1039" s="17">
        <v>256</v>
      </c>
      <c r="H1039" s="76">
        <v>307</v>
      </c>
      <c r="I1039" s="18">
        <f t="shared" si="82"/>
        <v>12.530612244897959</v>
      </c>
      <c r="J1039" s="46">
        <f>'Skupinové slevy'!$C$33</f>
        <v>0</v>
      </c>
      <c r="K1039" s="46">
        <f t="shared" si="83"/>
        <v>0</v>
      </c>
      <c r="L1039" s="46">
        <f t="shared" si="84"/>
        <v>0</v>
      </c>
      <c r="M1039" s="19">
        <f t="shared" si="80"/>
        <v>307</v>
      </c>
      <c r="N1039" s="19">
        <f t="shared" si="81"/>
        <v>12.530612244897959</v>
      </c>
    </row>
    <row r="1040" spans="1:14" ht="15" customHeight="1">
      <c r="A1040" s="15">
        <v>1034</v>
      </c>
      <c r="B1040" s="33">
        <v>2</v>
      </c>
      <c r="C1040" s="80"/>
      <c r="D1040" s="28" t="s">
        <v>4254</v>
      </c>
      <c r="E1040" s="16" t="s">
        <v>4255</v>
      </c>
      <c r="F1040" s="87">
        <v>8592223418950</v>
      </c>
      <c r="G1040" s="17">
        <v>256</v>
      </c>
      <c r="H1040" s="76">
        <v>404</v>
      </c>
      <c r="I1040" s="18">
        <f t="shared" si="82"/>
        <v>16.489795918367346</v>
      </c>
      <c r="J1040" s="46">
        <f>'Skupinové slevy'!$C$33</f>
        <v>0</v>
      </c>
      <c r="K1040" s="46">
        <f t="shared" si="83"/>
        <v>0</v>
      </c>
      <c r="L1040" s="46">
        <f t="shared" si="84"/>
        <v>0</v>
      </c>
      <c r="M1040" s="19">
        <f t="shared" si="80"/>
        <v>404</v>
      </c>
      <c r="N1040" s="19">
        <f t="shared" si="81"/>
        <v>16.489795918367346</v>
      </c>
    </row>
    <row r="1041" spans="1:14" ht="15" customHeight="1">
      <c r="A1041" s="15">
        <v>1035</v>
      </c>
      <c r="B1041" s="33">
        <v>2</v>
      </c>
      <c r="C1041" s="80"/>
      <c r="D1041" s="28" t="s">
        <v>4257</v>
      </c>
      <c r="E1041" s="16" t="s">
        <v>4258</v>
      </c>
      <c r="F1041" s="87">
        <v>8592223418967</v>
      </c>
      <c r="G1041" s="17">
        <v>256</v>
      </c>
      <c r="H1041" s="76">
        <v>506</v>
      </c>
      <c r="I1041" s="18">
        <f t="shared" si="82"/>
        <v>20.653061224489797</v>
      </c>
      <c r="J1041" s="46">
        <f>'Skupinové slevy'!$C$33</f>
        <v>0</v>
      </c>
      <c r="K1041" s="46">
        <f t="shared" si="83"/>
        <v>0</v>
      </c>
      <c r="L1041" s="46">
        <f t="shared" si="84"/>
        <v>0</v>
      </c>
      <c r="M1041" s="19">
        <f t="shared" si="80"/>
        <v>506</v>
      </c>
      <c r="N1041" s="19">
        <f t="shared" si="81"/>
        <v>20.653061224489797</v>
      </c>
    </row>
    <row r="1042" spans="1:14" ht="15" customHeight="1">
      <c r="A1042" s="15">
        <v>1036</v>
      </c>
      <c r="B1042" s="33">
        <v>2</v>
      </c>
      <c r="C1042" s="80"/>
      <c r="D1042" s="28" t="s">
        <v>2769</v>
      </c>
      <c r="E1042" s="16" t="s">
        <v>6342</v>
      </c>
      <c r="F1042" s="87">
        <v>8592223418974</v>
      </c>
      <c r="G1042" s="17">
        <v>256</v>
      </c>
      <c r="H1042" s="76">
        <v>608</v>
      </c>
      <c r="I1042" s="18">
        <f t="shared" si="82"/>
        <v>24.816326530612244</v>
      </c>
      <c r="J1042" s="46">
        <f>'Skupinové slevy'!$C$33</f>
        <v>0</v>
      </c>
      <c r="K1042" s="46">
        <f t="shared" si="83"/>
        <v>0</v>
      </c>
      <c r="L1042" s="46">
        <f t="shared" si="84"/>
        <v>0</v>
      </c>
      <c r="M1042" s="19">
        <f t="shared" si="80"/>
        <v>608</v>
      </c>
      <c r="N1042" s="19">
        <f t="shared" si="81"/>
        <v>24.816326530612244</v>
      </c>
    </row>
    <row r="1043" spans="1:14" ht="15" customHeight="1">
      <c r="A1043" s="15">
        <v>1037</v>
      </c>
      <c r="B1043" s="33">
        <v>2</v>
      </c>
      <c r="C1043" s="80"/>
      <c r="D1043" s="28" t="s">
        <v>3610</v>
      </c>
      <c r="E1043" s="16" t="s">
        <v>3602</v>
      </c>
      <c r="F1043" s="87">
        <v>8592223418882</v>
      </c>
      <c r="G1043" s="17">
        <v>256</v>
      </c>
      <c r="H1043" s="76">
        <v>125.2</v>
      </c>
      <c r="I1043" s="18">
        <f t="shared" si="82"/>
        <v>5.1102040816326531</v>
      </c>
      <c r="J1043" s="46">
        <f>'Skupinové slevy'!$C$33</f>
        <v>0</v>
      </c>
      <c r="K1043" s="46">
        <f t="shared" si="83"/>
        <v>0</v>
      </c>
      <c r="L1043" s="46">
        <f t="shared" si="84"/>
        <v>0</v>
      </c>
      <c r="M1043" s="19">
        <f t="shared" si="80"/>
        <v>125.2</v>
      </c>
      <c r="N1043" s="19">
        <f t="shared" si="81"/>
        <v>5.1102040816326531</v>
      </c>
    </row>
    <row r="1044" spans="1:14" ht="15" customHeight="1">
      <c r="A1044" s="15">
        <v>1038</v>
      </c>
      <c r="B1044" s="33">
        <v>2</v>
      </c>
      <c r="C1044" s="80"/>
      <c r="D1044" s="28" t="s">
        <v>3603</v>
      </c>
      <c r="E1044" s="16" t="s">
        <v>3604</v>
      </c>
      <c r="F1044" s="87">
        <v>8592223418899</v>
      </c>
      <c r="G1044" s="17">
        <v>256</v>
      </c>
      <c r="H1044" s="76">
        <v>145.5</v>
      </c>
      <c r="I1044" s="18">
        <f t="shared" si="82"/>
        <v>5.9387755102040813</v>
      </c>
      <c r="J1044" s="46">
        <f>'Skupinové slevy'!$C$33</f>
        <v>0</v>
      </c>
      <c r="K1044" s="46">
        <f t="shared" si="83"/>
        <v>0</v>
      </c>
      <c r="L1044" s="46">
        <f t="shared" si="84"/>
        <v>0</v>
      </c>
      <c r="M1044" s="19">
        <f t="shared" si="80"/>
        <v>145.5</v>
      </c>
      <c r="N1044" s="19">
        <f t="shared" si="81"/>
        <v>5.9387755102040813</v>
      </c>
    </row>
    <row r="1045" spans="1:14" ht="15" customHeight="1">
      <c r="A1045" s="15">
        <v>1039</v>
      </c>
      <c r="B1045" s="33">
        <v>2</v>
      </c>
      <c r="C1045" s="80"/>
      <c r="D1045" s="28" t="s">
        <v>1057</v>
      </c>
      <c r="E1045" s="16" t="s">
        <v>1058</v>
      </c>
      <c r="F1045" s="87">
        <v>8592223418905</v>
      </c>
      <c r="G1045" s="17">
        <v>256</v>
      </c>
      <c r="H1045" s="76">
        <v>165</v>
      </c>
      <c r="I1045" s="18">
        <f t="shared" si="82"/>
        <v>6.7346938775510203</v>
      </c>
      <c r="J1045" s="46">
        <f>'Skupinové slevy'!$C$33</f>
        <v>0</v>
      </c>
      <c r="K1045" s="46">
        <f t="shared" si="83"/>
        <v>0</v>
      </c>
      <c r="L1045" s="46">
        <f t="shared" si="84"/>
        <v>0</v>
      </c>
      <c r="M1045" s="19">
        <f t="shared" si="80"/>
        <v>165</v>
      </c>
      <c r="N1045" s="19">
        <f t="shared" si="81"/>
        <v>6.7346938775510203</v>
      </c>
    </row>
    <row r="1046" spans="1:14" ht="15" customHeight="1">
      <c r="A1046" s="15">
        <v>1040</v>
      </c>
      <c r="B1046" s="33">
        <v>2</v>
      </c>
      <c r="C1046" s="80"/>
      <c r="D1046" s="28" t="s">
        <v>1032</v>
      </c>
      <c r="E1046" s="16" t="s">
        <v>3392</v>
      </c>
      <c r="F1046" s="87">
        <v>8592223418912</v>
      </c>
      <c r="G1046" s="17">
        <v>256</v>
      </c>
      <c r="H1046" s="76">
        <v>219</v>
      </c>
      <c r="I1046" s="18">
        <f t="shared" si="82"/>
        <v>8.9387755102040813</v>
      </c>
      <c r="J1046" s="46">
        <f>'Skupinové slevy'!$C$33</f>
        <v>0</v>
      </c>
      <c r="K1046" s="46">
        <f t="shared" si="83"/>
        <v>0</v>
      </c>
      <c r="L1046" s="46">
        <f t="shared" si="84"/>
        <v>0</v>
      </c>
      <c r="M1046" s="19">
        <f t="shared" si="80"/>
        <v>219</v>
      </c>
      <c r="N1046" s="19">
        <f t="shared" si="81"/>
        <v>8.9387755102040813</v>
      </c>
    </row>
    <row r="1047" spans="1:14" ht="15" customHeight="1">
      <c r="A1047" s="15">
        <v>1041</v>
      </c>
      <c r="B1047" s="33">
        <v>2</v>
      </c>
      <c r="C1047" s="80"/>
      <c r="D1047" s="28" t="s">
        <v>3795</v>
      </c>
      <c r="E1047" s="16" t="s">
        <v>3796</v>
      </c>
      <c r="F1047" s="87">
        <v>8592223418844</v>
      </c>
      <c r="G1047" s="17">
        <v>256</v>
      </c>
      <c r="H1047" s="76">
        <v>277</v>
      </c>
      <c r="I1047" s="18">
        <f t="shared" si="82"/>
        <v>11.306122448979592</v>
      </c>
      <c r="J1047" s="46">
        <f>'Skupinové slevy'!$C$33</f>
        <v>0</v>
      </c>
      <c r="K1047" s="46">
        <f t="shared" si="83"/>
        <v>0</v>
      </c>
      <c r="L1047" s="46">
        <f t="shared" si="84"/>
        <v>0</v>
      </c>
      <c r="M1047" s="19">
        <f t="shared" si="80"/>
        <v>277</v>
      </c>
      <c r="N1047" s="19">
        <f t="shared" si="81"/>
        <v>11.306122448979592</v>
      </c>
    </row>
    <row r="1048" spans="1:14" ht="15" customHeight="1">
      <c r="A1048" s="15">
        <v>1042</v>
      </c>
      <c r="B1048" s="33">
        <v>2</v>
      </c>
      <c r="C1048" s="80"/>
      <c r="D1048" s="28" t="s">
        <v>3379</v>
      </c>
      <c r="E1048" s="16" t="s">
        <v>3380</v>
      </c>
      <c r="F1048" s="87">
        <v>8592223418851</v>
      </c>
      <c r="G1048" s="17">
        <v>256</v>
      </c>
      <c r="H1048" s="76">
        <v>328</v>
      </c>
      <c r="I1048" s="18">
        <f t="shared" si="82"/>
        <v>13.387755102040817</v>
      </c>
      <c r="J1048" s="46">
        <f>'Skupinové slevy'!$C$33</f>
        <v>0</v>
      </c>
      <c r="K1048" s="46">
        <f t="shared" si="83"/>
        <v>0</v>
      </c>
      <c r="L1048" s="46">
        <f t="shared" si="84"/>
        <v>0</v>
      </c>
      <c r="M1048" s="19">
        <f t="shared" si="80"/>
        <v>328</v>
      </c>
      <c r="N1048" s="19">
        <f t="shared" si="81"/>
        <v>13.387755102040817</v>
      </c>
    </row>
    <row r="1049" spans="1:14" ht="15" customHeight="1">
      <c r="A1049" s="15">
        <v>1043</v>
      </c>
      <c r="B1049" s="33">
        <v>2</v>
      </c>
      <c r="C1049" s="80"/>
      <c r="D1049" s="28" t="s">
        <v>3381</v>
      </c>
      <c r="E1049" s="16" t="s">
        <v>3382</v>
      </c>
      <c r="F1049" s="87">
        <v>8592223418868</v>
      </c>
      <c r="G1049" s="17">
        <v>256</v>
      </c>
      <c r="H1049" s="76">
        <v>413</v>
      </c>
      <c r="I1049" s="18">
        <f t="shared" si="82"/>
        <v>16.857142857142858</v>
      </c>
      <c r="J1049" s="46">
        <f>'Skupinové slevy'!$C$33</f>
        <v>0</v>
      </c>
      <c r="K1049" s="46">
        <f t="shared" si="83"/>
        <v>0</v>
      </c>
      <c r="L1049" s="46">
        <f t="shared" si="84"/>
        <v>0</v>
      </c>
      <c r="M1049" s="19">
        <f t="shared" si="80"/>
        <v>413</v>
      </c>
      <c r="N1049" s="19">
        <f t="shared" si="81"/>
        <v>16.857142857142858</v>
      </c>
    </row>
    <row r="1050" spans="1:14" ht="15" customHeight="1">
      <c r="A1050" s="15">
        <v>1044</v>
      </c>
      <c r="B1050" s="33">
        <v>2</v>
      </c>
      <c r="C1050" s="80"/>
      <c r="D1050" s="28" t="s">
        <v>3383</v>
      </c>
      <c r="E1050" s="16" t="s">
        <v>3609</v>
      </c>
      <c r="F1050" s="87">
        <v>8592223418875</v>
      </c>
      <c r="G1050" s="17">
        <v>256</v>
      </c>
      <c r="H1050" s="76">
        <v>549</v>
      </c>
      <c r="I1050" s="18">
        <f t="shared" si="82"/>
        <v>22.408163265306122</v>
      </c>
      <c r="J1050" s="46">
        <f>'Skupinové slevy'!$C$33</f>
        <v>0</v>
      </c>
      <c r="K1050" s="46">
        <f t="shared" si="83"/>
        <v>0</v>
      </c>
      <c r="L1050" s="46">
        <f t="shared" si="84"/>
        <v>0</v>
      </c>
      <c r="M1050" s="19">
        <f t="shared" si="80"/>
        <v>549</v>
      </c>
      <c r="N1050" s="19">
        <f t="shared" si="81"/>
        <v>22.408163265306122</v>
      </c>
    </row>
    <row r="1051" spans="1:14" ht="15" customHeight="1">
      <c r="A1051" s="15">
        <v>1045</v>
      </c>
      <c r="B1051" s="33">
        <v>2</v>
      </c>
      <c r="C1051" s="83" t="s">
        <v>5945</v>
      </c>
      <c r="D1051" s="28" t="s">
        <v>3525</v>
      </c>
      <c r="E1051" s="16" t="s">
        <v>3526</v>
      </c>
      <c r="F1051" s="87">
        <v>8006360037801</v>
      </c>
      <c r="G1051" s="17" t="s">
        <v>5981</v>
      </c>
      <c r="H1051" s="76">
        <v>128</v>
      </c>
      <c r="I1051" s="18">
        <f t="shared" si="82"/>
        <v>5.2244897959183669</v>
      </c>
      <c r="J1051" s="46">
        <f>'Skupinové slevy'!$C$33</f>
        <v>0</v>
      </c>
      <c r="K1051" s="46">
        <f t="shared" si="83"/>
        <v>0</v>
      </c>
      <c r="L1051" s="46">
        <f t="shared" si="84"/>
        <v>0</v>
      </c>
      <c r="M1051" s="19">
        <f t="shared" si="80"/>
        <v>128</v>
      </c>
      <c r="N1051" s="19">
        <f t="shared" si="81"/>
        <v>5.2244897959183669</v>
      </c>
    </row>
    <row r="1052" spans="1:14" ht="15" customHeight="1">
      <c r="A1052" s="15">
        <v>1046</v>
      </c>
      <c r="B1052" s="33">
        <v>2</v>
      </c>
      <c r="C1052" s="83" t="s">
        <v>5945</v>
      </c>
      <c r="D1052" s="28" t="s">
        <v>3527</v>
      </c>
      <c r="E1052" s="16" t="s">
        <v>3528</v>
      </c>
      <c r="F1052" s="87">
        <v>8006360037818</v>
      </c>
      <c r="G1052" s="17" t="s">
        <v>5981</v>
      </c>
      <c r="H1052" s="76">
        <v>136</v>
      </c>
      <c r="I1052" s="18">
        <f t="shared" si="82"/>
        <v>5.5510204081632653</v>
      </c>
      <c r="J1052" s="46">
        <f>'Skupinové slevy'!$C$33</f>
        <v>0</v>
      </c>
      <c r="K1052" s="46">
        <f t="shared" si="83"/>
        <v>0</v>
      </c>
      <c r="L1052" s="46">
        <f t="shared" si="84"/>
        <v>0</v>
      </c>
      <c r="M1052" s="19">
        <f t="shared" ref="M1052:M1115" si="85">H1052*(1-$J1052)*(1-$K1052)*(1-$L1052)</f>
        <v>136</v>
      </c>
      <c r="N1052" s="19">
        <f t="shared" ref="N1052:N1115" si="86">I1052*(1-$J1052)*(1-$K1052)*(1-$L1052)</f>
        <v>5.5510204081632653</v>
      </c>
    </row>
    <row r="1053" spans="1:14" ht="15" customHeight="1">
      <c r="A1053" s="15">
        <v>1047</v>
      </c>
      <c r="B1053" s="33">
        <v>2</v>
      </c>
      <c r="C1053" s="83" t="s">
        <v>5945</v>
      </c>
      <c r="D1053" s="28" t="s">
        <v>3529</v>
      </c>
      <c r="E1053" s="16" t="s">
        <v>3530</v>
      </c>
      <c r="F1053" s="87">
        <v>8006360037825</v>
      </c>
      <c r="G1053" s="17" t="s">
        <v>5981</v>
      </c>
      <c r="H1053" s="76">
        <v>142</v>
      </c>
      <c r="I1053" s="18">
        <f t="shared" si="82"/>
        <v>5.795918367346939</v>
      </c>
      <c r="J1053" s="46">
        <f>'Skupinové slevy'!$C$33</f>
        <v>0</v>
      </c>
      <c r="K1053" s="46">
        <f t="shared" si="83"/>
        <v>0</v>
      </c>
      <c r="L1053" s="46">
        <f t="shared" si="84"/>
        <v>0</v>
      </c>
      <c r="M1053" s="19">
        <f t="shared" si="85"/>
        <v>142</v>
      </c>
      <c r="N1053" s="19">
        <f t="shared" si="86"/>
        <v>5.795918367346939</v>
      </c>
    </row>
    <row r="1054" spans="1:14" ht="15" customHeight="1">
      <c r="A1054" s="15">
        <v>1048</v>
      </c>
      <c r="B1054" s="33">
        <v>2</v>
      </c>
      <c r="C1054" s="83" t="s">
        <v>5945</v>
      </c>
      <c r="D1054" s="28" t="s">
        <v>3531</v>
      </c>
      <c r="E1054" s="16" t="s">
        <v>4135</v>
      </c>
      <c r="F1054" s="87">
        <v>8006360037832</v>
      </c>
      <c r="G1054" s="17" t="s">
        <v>5981</v>
      </c>
      <c r="H1054" s="76">
        <v>159</v>
      </c>
      <c r="I1054" s="18">
        <f t="shared" si="82"/>
        <v>6.4897959183673466</v>
      </c>
      <c r="J1054" s="46">
        <f>'Skupinové slevy'!$C$33</f>
        <v>0</v>
      </c>
      <c r="K1054" s="46">
        <f t="shared" si="83"/>
        <v>0</v>
      </c>
      <c r="L1054" s="46">
        <f t="shared" si="84"/>
        <v>0</v>
      </c>
      <c r="M1054" s="19">
        <f t="shared" si="85"/>
        <v>159</v>
      </c>
      <c r="N1054" s="19">
        <f t="shared" si="86"/>
        <v>6.4897959183673466</v>
      </c>
    </row>
    <row r="1055" spans="1:14" ht="15" customHeight="1">
      <c r="A1055" s="15">
        <v>1049</v>
      </c>
      <c r="B1055" s="33">
        <v>2</v>
      </c>
      <c r="C1055" s="83" t="s">
        <v>5945</v>
      </c>
      <c r="D1055" s="28" t="s">
        <v>4136</v>
      </c>
      <c r="E1055" s="16" t="s">
        <v>4137</v>
      </c>
      <c r="F1055" s="87">
        <v>8006360037849</v>
      </c>
      <c r="G1055" s="17" t="s">
        <v>5981</v>
      </c>
      <c r="H1055" s="76">
        <v>211</v>
      </c>
      <c r="I1055" s="18">
        <f t="shared" si="82"/>
        <v>8.612244897959183</v>
      </c>
      <c r="J1055" s="46">
        <f>'Skupinové slevy'!$C$33</f>
        <v>0</v>
      </c>
      <c r="K1055" s="46">
        <f t="shared" si="83"/>
        <v>0</v>
      </c>
      <c r="L1055" s="46">
        <f t="shared" si="84"/>
        <v>0</v>
      </c>
      <c r="M1055" s="19">
        <f t="shared" si="85"/>
        <v>211</v>
      </c>
      <c r="N1055" s="19">
        <f t="shared" si="86"/>
        <v>8.612244897959183</v>
      </c>
    </row>
    <row r="1056" spans="1:14" ht="15" customHeight="1">
      <c r="A1056" s="15">
        <v>1050</v>
      </c>
      <c r="B1056" s="33">
        <v>2</v>
      </c>
      <c r="C1056" s="83" t="s">
        <v>5945</v>
      </c>
      <c r="D1056" s="28" t="s">
        <v>4138</v>
      </c>
      <c r="E1056" s="16" t="s">
        <v>4139</v>
      </c>
      <c r="F1056" s="87">
        <v>8006360037856</v>
      </c>
      <c r="G1056" s="17" t="s">
        <v>5981</v>
      </c>
      <c r="H1056" s="76">
        <v>291</v>
      </c>
      <c r="I1056" s="18">
        <f t="shared" si="82"/>
        <v>11.877551020408163</v>
      </c>
      <c r="J1056" s="46">
        <f>'Skupinové slevy'!$C$33</f>
        <v>0</v>
      </c>
      <c r="K1056" s="46">
        <f t="shared" si="83"/>
        <v>0</v>
      </c>
      <c r="L1056" s="46">
        <f t="shared" si="84"/>
        <v>0</v>
      </c>
      <c r="M1056" s="19">
        <f t="shared" si="85"/>
        <v>291</v>
      </c>
      <c r="N1056" s="19">
        <f t="shared" si="86"/>
        <v>11.877551020408163</v>
      </c>
    </row>
    <row r="1057" spans="1:14" ht="15" customHeight="1">
      <c r="A1057" s="15">
        <v>1051</v>
      </c>
      <c r="B1057" s="33">
        <v>2</v>
      </c>
      <c r="C1057" s="83" t="s">
        <v>5945</v>
      </c>
      <c r="D1057" s="28" t="s">
        <v>4140</v>
      </c>
      <c r="E1057" s="16" t="s">
        <v>723</v>
      </c>
      <c r="F1057" s="87">
        <v>8006360037603</v>
      </c>
      <c r="G1057" s="17" t="s">
        <v>5981</v>
      </c>
      <c r="H1057" s="76">
        <v>125</v>
      </c>
      <c r="I1057" s="18">
        <f t="shared" si="82"/>
        <v>5.1020408163265305</v>
      </c>
      <c r="J1057" s="46">
        <f>'Skupinové slevy'!$C$33</f>
        <v>0</v>
      </c>
      <c r="K1057" s="46">
        <f t="shared" si="83"/>
        <v>0</v>
      </c>
      <c r="L1057" s="46">
        <f t="shared" si="84"/>
        <v>0</v>
      </c>
      <c r="M1057" s="19">
        <f t="shared" si="85"/>
        <v>125</v>
      </c>
      <c r="N1057" s="19">
        <f t="shared" si="86"/>
        <v>5.1020408163265305</v>
      </c>
    </row>
    <row r="1058" spans="1:14" ht="15" customHeight="1">
      <c r="A1058" s="15">
        <v>1052</v>
      </c>
      <c r="B1058" s="33">
        <v>2</v>
      </c>
      <c r="C1058" s="83" t="s">
        <v>5945</v>
      </c>
      <c r="D1058" s="28" t="s">
        <v>4141</v>
      </c>
      <c r="E1058" s="16" t="s">
        <v>4574</v>
      </c>
      <c r="F1058" s="87">
        <v>8006360037610</v>
      </c>
      <c r="G1058" s="17" t="s">
        <v>5981</v>
      </c>
      <c r="H1058" s="76">
        <v>126</v>
      </c>
      <c r="I1058" s="18">
        <f t="shared" si="82"/>
        <v>5.1428571428571432</v>
      </c>
      <c r="J1058" s="46">
        <f>'Skupinové slevy'!$C$33</f>
        <v>0</v>
      </c>
      <c r="K1058" s="46">
        <f t="shared" si="83"/>
        <v>0</v>
      </c>
      <c r="L1058" s="46">
        <f t="shared" si="84"/>
        <v>0</v>
      </c>
      <c r="M1058" s="19">
        <f t="shared" si="85"/>
        <v>126</v>
      </c>
      <c r="N1058" s="19">
        <f t="shared" si="86"/>
        <v>5.1428571428571432</v>
      </c>
    </row>
    <row r="1059" spans="1:14" ht="15" customHeight="1">
      <c r="A1059" s="15">
        <v>1053</v>
      </c>
      <c r="B1059" s="33">
        <v>2</v>
      </c>
      <c r="C1059" s="83" t="s">
        <v>5945</v>
      </c>
      <c r="D1059" s="28" t="s">
        <v>4142</v>
      </c>
      <c r="E1059" s="16" t="s">
        <v>4597</v>
      </c>
      <c r="F1059" s="87">
        <v>8006360037610</v>
      </c>
      <c r="G1059" s="17" t="s">
        <v>5981</v>
      </c>
      <c r="H1059" s="76">
        <v>129</v>
      </c>
      <c r="I1059" s="18">
        <f t="shared" si="82"/>
        <v>5.2653061224489797</v>
      </c>
      <c r="J1059" s="46">
        <f>'Skupinové slevy'!$C$33</f>
        <v>0</v>
      </c>
      <c r="K1059" s="46">
        <f t="shared" si="83"/>
        <v>0</v>
      </c>
      <c r="L1059" s="46">
        <f t="shared" si="84"/>
        <v>0</v>
      </c>
      <c r="M1059" s="19">
        <f t="shared" si="85"/>
        <v>129</v>
      </c>
      <c r="N1059" s="19">
        <f t="shared" si="86"/>
        <v>5.2653061224489797</v>
      </c>
    </row>
    <row r="1060" spans="1:14" ht="15" customHeight="1">
      <c r="A1060" s="15">
        <v>1054</v>
      </c>
      <c r="B1060" s="33">
        <v>2</v>
      </c>
      <c r="C1060" s="83" t="s">
        <v>5945</v>
      </c>
      <c r="D1060" s="28" t="s">
        <v>4143</v>
      </c>
      <c r="E1060" s="16" t="s">
        <v>4144</v>
      </c>
      <c r="F1060" s="87">
        <v>8006360037634</v>
      </c>
      <c r="G1060" s="17" t="s">
        <v>5981</v>
      </c>
      <c r="H1060" s="76">
        <v>185</v>
      </c>
      <c r="I1060" s="18">
        <f t="shared" si="82"/>
        <v>7.5510204081632653</v>
      </c>
      <c r="J1060" s="46">
        <f>'Skupinové slevy'!$C$33</f>
        <v>0</v>
      </c>
      <c r="K1060" s="46">
        <f t="shared" si="83"/>
        <v>0</v>
      </c>
      <c r="L1060" s="46">
        <f t="shared" si="84"/>
        <v>0</v>
      </c>
      <c r="M1060" s="19">
        <f t="shared" si="85"/>
        <v>185</v>
      </c>
      <c r="N1060" s="19">
        <f t="shared" si="86"/>
        <v>7.5510204081632653</v>
      </c>
    </row>
    <row r="1061" spans="1:14" ht="15" customHeight="1">
      <c r="A1061" s="15">
        <v>1055</v>
      </c>
      <c r="B1061" s="33">
        <v>2</v>
      </c>
      <c r="C1061" s="83" t="s">
        <v>5945</v>
      </c>
      <c r="D1061" s="28" t="s">
        <v>4145</v>
      </c>
      <c r="E1061" s="16" t="s">
        <v>3538</v>
      </c>
      <c r="F1061" s="87">
        <v>8006360037641</v>
      </c>
      <c r="G1061" s="17" t="s">
        <v>5981</v>
      </c>
      <c r="H1061" s="76">
        <v>216</v>
      </c>
      <c r="I1061" s="18">
        <f t="shared" si="82"/>
        <v>8.816326530612244</v>
      </c>
      <c r="J1061" s="46">
        <f>'Skupinové slevy'!$C$33</f>
        <v>0</v>
      </c>
      <c r="K1061" s="46">
        <f t="shared" si="83"/>
        <v>0</v>
      </c>
      <c r="L1061" s="46">
        <f t="shared" si="84"/>
        <v>0</v>
      </c>
      <c r="M1061" s="19">
        <f t="shared" si="85"/>
        <v>216</v>
      </c>
      <c r="N1061" s="19">
        <f t="shared" si="86"/>
        <v>8.816326530612244</v>
      </c>
    </row>
    <row r="1062" spans="1:14" ht="15" customHeight="1">
      <c r="A1062" s="15">
        <v>1056</v>
      </c>
      <c r="B1062" s="33">
        <v>2</v>
      </c>
      <c r="C1062" s="83" t="s">
        <v>5945</v>
      </c>
      <c r="D1062" s="28" t="s">
        <v>3539</v>
      </c>
      <c r="E1062" s="16" t="s">
        <v>4836</v>
      </c>
      <c r="F1062" s="87">
        <v>8006360037702</v>
      </c>
      <c r="G1062" s="17" t="s">
        <v>5981</v>
      </c>
      <c r="H1062" s="76">
        <v>121</v>
      </c>
      <c r="I1062" s="18">
        <f t="shared" si="82"/>
        <v>4.9387755102040813</v>
      </c>
      <c r="J1062" s="46">
        <f>'Skupinové slevy'!$C$33</f>
        <v>0</v>
      </c>
      <c r="K1062" s="46">
        <f t="shared" si="83"/>
        <v>0</v>
      </c>
      <c r="L1062" s="46">
        <f t="shared" si="84"/>
        <v>0</v>
      </c>
      <c r="M1062" s="19">
        <f t="shared" si="85"/>
        <v>121</v>
      </c>
      <c r="N1062" s="19">
        <f t="shared" si="86"/>
        <v>4.9387755102040813</v>
      </c>
    </row>
    <row r="1063" spans="1:14" ht="15" customHeight="1">
      <c r="A1063" s="15">
        <v>1057</v>
      </c>
      <c r="B1063" s="33">
        <v>2</v>
      </c>
      <c r="C1063" s="83" t="s">
        <v>5945</v>
      </c>
      <c r="D1063" s="28" t="s">
        <v>3540</v>
      </c>
      <c r="E1063" s="16" t="s">
        <v>721</v>
      </c>
      <c r="F1063" s="87">
        <v>8006360037719</v>
      </c>
      <c r="G1063" s="17" t="s">
        <v>5981</v>
      </c>
      <c r="H1063" s="76">
        <v>128</v>
      </c>
      <c r="I1063" s="18">
        <f t="shared" si="82"/>
        <v>5.2244897959183669</v>
      </c>
      <c r="J1063" s="46">
        <f>'Skupinové slevy'!$C$33</f>
        <v>0</v>
      </c>
      <c r="K1063" s="46">
        <f t="shared" si="83"/>
        <v>0</v>
      </c>
      <c r="L1063" s="46">
        <f t="shared" si="84"/>
        <v>0</v>
      </c>
      <c r="M1063" s="19">
        <f t="shared" si="85"/>
        <v>128</v>
      </c>
      <c r="N1063" s="19">
        <f t="shared" si="86"/>
        <v>5.2244897959183669</v>
      </c>
    </row>
    <row r="1064" spans="1:14" ht="15" customHeight="1">
      <c r="A1064" s="15">
        <v>1058</v>
      </c>
      <c r="B1064" s="33">
        <v>2</v>
      </c>
      <c r="C1064" s="83" t="s">
        <v>5945</v>
      </c>
      <c r="D1064" s="28" t="s">
        <v>3541</v>
      </c>
      <c r="E1064" s="16" t="s">
        <v>722</v>
      </c>
      <c r="F1064" s="87">
        <v>8006360037726</v>
      </c>
      <c r="G1064" s="17" t="s">
        <v>5981</v>
      </c>
      <c r="H1064" s="76">
        <v>134</v>
      </c>
      <c r="I1064" s="18">
        <f t="shared" si="82"/>
        <v>5.4693877551020407</v>
      </c>
      <c r="J1064" s="46">
        <f>'Skupinové slevy'!$C$33</f>
        <v>0</v>
      </c>
      <c r="K1064" s="46">
        <f t="shared" si="83"/>
        <v>0</v>
      </c>
      <c r="L1064" s="46">
        <f t="shared" si="84"/>
        <v>0</v>
      </c>
      <c r="M1064" s="19">
        <f t="shared" si="85"/>
        <v>134</v>
      </c>
      <c r="N1064" s="19">
        <f t="shared" si="86"/>
        <v>5.4693877551020407</v>
      </c>
    </row>
    <row r="1065" spans="1:14" ht="15" customHeight="1">
      <c r="A1065" s="15">
        <v>1059</v>
      </c>
      <c r="B1065" s="33">
        <v>2</v>
      </c>
      <c r="C1065" s="83" t="s">
        <v>5945</v>
      </c>
      <c r="D1065" s="28" t="s">
        <v>3542</v>
      </c>
      <c r="E1065" s="16" t="s">
        <v>3543</v>
      </c>
      <c r="F1065" s="87">
        <v>8006360037733</v>
      </c>
      <c r="G1065" s="17" t="s">
        <v>5981</v>
      </c>
      <c r="H1065" s="76">
        <v>160</v>
      </c>
      <c r="I1065" s="18">
        <f t="shared" si="82"/>
        <v>6.5306122448979593</v>
      </c>
      <c r="J1065" s="46">
        <f>'Skupinové slevy'!$C$33</f>
        <v>0</v>
      </c>
      <c r="K1065" s="46">
        <f t="shared" si="83"/>
        <v>0</v>
      </c>
      <c r="L1065" s="46">
        <f t="shared" si="84"/>
        <v>0</v>
      </c>
      <c r="M1065" s="19">
        <f t="shared" si="85"/>
        <v>160</v>
      </c>
      <c r="N1065" s="19">
        <f t="shared" si="86"/>
        <v>6.5306122448979593</v>
      </c>
    </row>
    <row r="1066" spans="1:14" ht="15" customHeight="1">
      <c r="A1066" s="15">
        <v>1060</v>
      </c>
      <c r="B1066" s="33">
        <v>2</v>
      </c>
      <c r="C1066" s="83" t="s">
        <v>5945</v>
      </c>
      <c r="D1066" s="28" t="s">
        <v>3544</v>
      </c>
      <c r="E1066" s="16" t="s">
        <v>3545</v>
      </c>
      <c r="F1066" s="87">
        <v>8006360037740</v>
      </c>
      <c r="G1066" s="17" t="s">
        <v>5981</v>
      </c>
      <c r="H1066" s="76">
        <v>194</v>
      </c>
      <c r="I1066" s="18">
        <f t="shared" si="82"/>
        <v>7.9183673469387754</v>
      </c>
      <c r="J1066" s="46">
        <f>'Skupinové slevy'!$C$33</f>
        <v>0</v>
      </c>
      <c r="K1066" s="46">
        <f t="shared" si="83"/>
        <v>0</v>
      </c>
      <c r="L1066" s="46">
        <f t="shared" si="84"/>
        <v>0</v>
      </c>
      <c r="M1066" s="19">
        <f t="shared" si="85"/>
        <v>194</v>
      </c>
      <c r="N1066" s="19">
        <f t="shared" si="86"/>
        <v>7.9183673469387754</v>
      </c>
    </row>
    <row r="1067" spans="1:14" ht="15" customHeight="1">
      <c r="A1067" s="15">
        <v>1061</v>
      </c>
      <c r="B1067" s="33">
        <v>2</v>
      </c>
      <c r="C1067" s="83" t="s">
        <v>5945</v>
      </c>
      <c r="D1067" s="28" t="s">
        <v>3546</v>
      </c>
      <c r="E1067" s="16" t="s">
        <v>54</v>
      </c>
      <c r="F1067" s="87">
        <v>8006360037559</v>
      </c>
      <c r="G1067" s="17" t="s">
        <v>5981</v>
      </c>
      <c r="H1067" s="76">
        <v>118</v>
      </c>
      <c r="I1067" s="18">
        <f t="shared" si="82"/>
        <v>4.8163265306122449</v>
      </c>
      <c r="J1067" s="46">
        <f>'Skupinové slevy'!$C$33</f>
        <v>0</v>
      </c>
      <c r="K1067" s="46">
        <f t="shared" si="83"/>
        <v>0</v>
      </c>
      <c r="L1067" s="46">
        <f t="shared" si="84"/>
        <v>0</v>
      </c>
      <c r="M1067" s="19">
        <f t="shared" si="85"/>
        <v>118</v>
      </c>
      <c r="N1067" s="19">
        <f t="shared" si="86"/>
        <v>4.8163265306122449</v>
      </c>
    </row>
    <row r="1068" spans="1:14" ht="15" customHeight="1">
      <c r="A1068" s="15">
        <v>1062</v>
      </c>
      <c r="B1068" s="33">
        <v>2</v>
      </c>
      <c r="C1068" s="83" t="s">
        <v>5945</v>
      </c>
      <c r="D1068" s="28" t="s">
        <v>3547</v>
      </c>
      <c r="E1068" s="16" t="s">
        <v>5102</v>
      </c>
      <c r="F1068" s="87">
        <v>8006360037405</v>
      </c>
      <c r="G1068" s="17" t="s">
        <v>5981</v>
      </c>
      <c r="H1068" s="76">
        <v>16.399999999999999</v>
      </c>
      <c r="I1068" s="18">
        <f t="shared" si="82"/>
        <v>0.66938775510204074</v>
      </c>
      <c r="J1068" s="46">
        <f>'Skupinové slevy'!$C$33</f>
        <v>0</v>
      </c>
      <c r="K1068" s="46">
        <f t="shared" si="83"/>
        <v>0</v>
      </c>
      <c r="L1068" s="46">
        <f t="shared" si="84"/>
        <v>0</v>
      </c>
      <c r="M1068" s="19">
        <f t="shared" si="85"/>
        <v>16.399999999999999</v>
      </c>
      <c r="N1068" s="19">
        <f t="shared" si="86"/>
        <v>0.66938775510204074</v>
      </c>
    </row>
    <row r="1069" spans="1:14" ht="15" customHeight="1">
      <c r="A1069" s="15">
        <v>1063</v>
      </c>
      <c r="B1069" s="33">
        <v>2</v>
      </c>
      <c r="C1069" s="83" t="s">
        <v>5945</v>
      </c>
      <c r="D1069" s="28" t="s">
        <v>3548</v>
      </c>
      <c r="E1069" s="16" t="s">
        <v>3549</v>
      </c>
      <c r="F1069" s="87">
        <v>8006360391002</v>
      </c>
      <c r="G1069" s="17" t="s">
        <v>5981</v>
      </c>
      <c r="H1069" s="76">
        <v>58.9</v>
      </c>
      <c r="I1069" s="18">
        <f t="shared" si="82"/>
        <v>2.4040816326530612</v>
      </c>
      <c r="J1069" s="46">
        <f>'Skupinové slevy'!$C$33</f>
        <v>0</v>
      </c>
      <c r="K1069" s="46">
        <f t="shared" si="83"/>
        <v>0</v>
      </c>
      <c r="L1069" s="46">
        <f t="shared" si="84"/>
        <v>0</v>
      </c>
      <c r="M1069" s="19">
        <f t="shared" si="85"/>
        <v>58.9</v>
      </c>
      <c r="N1069" s="19">
        <f t="shared" si="86"/>
        <v>2.4040816326530612</v>
      </c>
    </row>
    <row r="1070" spans="1:14" ht="15" customHeight="1">
      <c r="A1070" s="15">
        <v>1064</v>
      </c>
      <c r="B1070" s="33">
        <v>2</v>
      </c>
      <c r="C1070" s="83" t="s">
        <v>5945</v>
      </c>
      <c r="D1070" s="28" t="s">
        <v>3550</v>
      </c>
      <c r="E1070" s="16" t="s">
        <v>3551</v>
      </c>
      <c r="F1070" s="87">
        <v>8006360039102</v>
      </c>
      <c r="G1070" s="17" t="s">
        <v>5981</v>
      </c>
      <c r="H1070" s="76">
        <v>65.400000000000006</v>
      </c>
      <c r="I1070" s="18">
        <f t="shared" si="82"/>
        <v>2.6693877551020408</v>
      </c>
      <c r="J1070" s="46">
        <f>'Skupinové slevy'!$C$33</f>
        <v>0</v>
      </c>
      <c r="K1070" s="46">
        <f t="shared" si="83"/>
        <v>0</v>
      </c>
      <c r="L1070" s="46">
        <f t="shared" si="84"/>
        <v>0</v>
      </c>
      <c r="M1070" s="19">
        <f t="shared" si="85"/>
        <v>65.400000000000006</v>
      </c>
      <c r="N1070" s="19">
        <f t="shared" si="86"/>
        <v>2.6693877551020408</v>
      </c>
    </row>
    <row r="1071" spans="1:14" ht="15" customHeight="1">
      <c r="A1071" s="15">
        <v>1065</v>
      </c>
      <c r="B1071" s="33">
        <v>2</v>
      </c>
      <c r="C1071" s="83" t="s">
        <v>5945</v>
      </c>
      <c r="D1071" s="28" t="s">
        <v>3552</v>
      </c>
      <c r="E1071" s="16" t="s">
        <v>3553</v>
      </c>
      <c r="F1071" s="87">
        <v>8006360039119</v>
      </c>
      <c r="G1071" s="17" t="s">
        <v>5981</v>
      </c>
      <c r="H1071" s="76">
        <v>67.599999999999994</v>
      </c>
      <c r="I1071" s="18">
        <f t="shared" si="82"/>
        <v>2.7591836734693875</v>
      </c>
      <c r="J1071" s="46">
        <f>'Skupinové slevy'!$C$33</f>
        <v>0</v>
      </c>
      <c r="K1071" s="46">
        <f t="shared" si="83"/>
        <v>0</v>
      </c>
      <c r="L1071" s="46">
        <f t="shared" si="84"/>
        <v>0</v>
      </c>
      <c r="M1071" s="19">
        <f t="shared" si="85"/>
        <v>67.599999999999994</v>
      </c>
      <c r="N1071" s="19">
        <f t="shared" si="86"/>
        <v>2.7591836734693875</v>
      </c>
    </row>
    <row r="1072" spans="1:14" ht="15" customHeight="1">
      <c r="A1072" s="15">
        <v>1066</v>
      </c>
      <c r="B1072" s="33">
        <v>2</v>
      </c>
      <c r="C1072" s="83" t="s">
        <v>5945</v>
      </c>
      <c r="D1072" s="28" t="s">
        <v>3554</v>
      </c>
      <c r="E1072" s="16" t="s">
        <v>3555</v>
      </c>
      <c r="F1072" s="87">
        <v>8006360039126</v>
      </c>
      <c r="G1072" s="17" t="s">
        <v>5981</v>
      </c>
      <c r="H1072" s="76">
        <v>70.900000000000006</v>
      </c>
      <c r="I1072" s="18">
        <f t="shared" si="82"/>
        <v>2.8938775510204082</v>
      </c>
      <c r="J1072" s="46">
        <f>'Skupinové slevy'!$C$33</f>
        <v>0</v>
      </c>
      <c r="K1072" s="46">
        <f t="shared" si="83"/>
        <v>0</v>
      </c>
      <c r="L1072" s="46">
        <f t="shared" si="84"/>
        <v>0</v>
      </c>
      <c r="M1072" s="19">
        <f t="shared" si="85"/>
        <v>70.900000000000006</v>
      </c>
      <c r="N1072" s="19">
        <f t="shared" si="86"/>
        <v>2.8938775510204082</v>
      </c>
    </row>
    <row r="1073" spans="1:14" ht="15" customHeight="1">
      <c r="A1073" s="15">
        <v>1067</v>
      </c>
      <c r="B1073" s="33">
        <v>2</v>
      </c>
      <c r="C1073" s="83" t="s">
        <v>5945</v>
      </c>
      <c r="D1073" s="28" t="s">
        <v>3556</v>
      </c>
      <c r="E1073" s="16" t="s">
        <v>3557</v>
      </c>
      <c r="F1073" s="87">
        <v>8006360039133</v>
      </c>
      <c r="G1073" s="17" t="s">
        <v>5981</v>
      </c>
      <c r="H1073" s="76">
        <v>75.900000000000006</v>
      </c>
      <c r="I1073" s="18">
        <f t="shared" si="82"/>
        <v>3.0979591836734697</v>
      </c>
      <c r="J1073" s="46">
        <f>'Skupinové slevy'!$C$33</f>
        <v>0</v>
      </c>
      <c r="K1073" s="46">
        <f t="shared" si="83"/>
        <v>0</v>
      </c>
      <c r="L1073" s="46">
        <f t="shared" si="84"/>
        <v>0</v>
      </c>
      <c r="M1073" s="19">
        <f t="shared" si="85"/>
        <v>75.900000000000006</v>
      </c>
      <c r="N1073" s="19">
        <f t="shared" si="86"/>
        <v>3.0979591836734697</v>
      </c>
    </row>
    <row r="1074" spans="1:14" ht="15" customHeight="1">
      <c r="A1074" s="15">
        <v>1068</v>
      </c>
      <c r="B1074" s="33">
        <v>2</v>
      </c>
      <c r="C1074" s="83" t="s">
        <v>5945</v>
      </c>
      <c r="D1074" s="28" t="s">
        <v>3558</v>
      </c>
      <c r="E1074" s="16" t="s">
        <v>3559</v>
      </c>
      <c r="F1074" s="87">
        <v>8006360039140</v>
      </c>
      <c r="G1074" s="17" t="s">
        <v>5981</v>
      </c>
      <c r="H1074" s="76">
        <v>118</v>
      </c>
      <c r="I1074" s="18">
        <f t="shared" si="82"/>
        <v>4.8163265306122449</v>
      </c>
      <c r="J1074" s="46">
        <f>'Skupinové slevy'!$C$33</f>
        <v>0</v>
      </c>
      <c r="K1074" s="46">
        <f t="shared" si="83"/>
        <v>0</v>
      </c>
      <c r="L1074" s="46">
        <f t="shared" si="84"/>
        <v>0</v>
      </c>
      <c r="M1074" s="19">
        <f t="shared" si="85"/>
        <v>118</v>
      </c>
      <c r="N1074" s="19">
        <f t="shared" si="86"/>
        <v>4.8163265306122449</v>
      </c>
    </row>
    <row r="1075" spans="1:14" ht="15" customHeight="1">
      <c r="A1075" s="15">
        <v>1069</v>
      </c>
      <c r="B1075" s="33">
        <v>2</v>
      </c>
      <c r="C1075" s="83" t="s">
        <v>5945</v>
      </c>
      <c r="D1075" s="28" t="s">
        <v>3560</v>
      </c>
      <c r="E1075" s="16" t="s">
        <v>3561</v>
      </c>
      <c r="F1075" s="87">
        <v>8006360039157</v>
      </c>
      <c r="G1075" s="17" t="s">
        <v>5981</v>
      </c>
      <c r="H1075" s="76">
        <v>134</v>
      </c>
      <c r="I1075" s="18">
        <f t="shared" si="82"/>
        <v>5.4693877551020407</v>
      </c>
      <c r="J1075" s="46">
        <f>'Skupinové slevy'!$C$33</f>
        <v>0</v>
      </c>
      <c r="K1075" s="46">
        <f t="shared" si="83"/>
        <v>0</v>
      </c>
      <c r="L1075" s="46">
        <f t="shared" si="84"/>
        <v>0</v>
      </c>
      <c r="M1075" s="19">
        <f t="shared" si="85"/>
        <v>134</v>
      </c>
      <c r="N1075" s="19">
        <f t="shared" si="86"/>
        <v>5.4693877551020407</v>
      </c>
    </row>
    <row r="1076" spans="1:14" ht="15" customHeight="1">
      <c r="A1076" s="15">
        <v>1070</v>
      </c>
      <c r="B1076" s="33">
        <v>2</v>
      </c>
      <c r="C1076" s="83" t="s">
        <v>5945</v>
      </c>
      <c r="D1076" s="28" t="s">
        <v>2284</v>
      </c>
      <c r="E1076" s="16" t="s">
        <v>2285</v>
      </c>
      <c r="F1076" s="87">
        <v>8006360039164</v>
      </c>
      <c r="G1076" s="17" t="s">
        <v>5981</v>
      </c>
      <c r="H1076" s="76">
        <v>158</v>
      </c>
      <c r="I1076" s="18">
        <f t="shared" si="82"/>
        <v>6.4489795918367347</v>
      </c>
      <c r="J1076" s="46">
        <f>'Skupinové slevy'!$C$33</f>
        <v>0</v>
      </c>
      <c r="K1076" s="46">
        <f t="shared" si="83"/>
        <v>0</v>
      </c>
      <c r="L1076" s="46">
        <f t="shared" si="84"/>
        <v>0</v>
      </c>
      <c r="M1076" s="19">
        <f t="shared" si="85"/>
        <v>158</v>
      </c>
      <c r="N1076" s="19">
        <f t="shared" si="86"/>
        <v>6.4489795918367347</v>
      </c>
    </row>
    <row r="1077" spans="1:14" ht="15" customHeight="1">
      <c r="A1077" s="15">
        <v>1071</v>
      </c>
      <c r="B1077" s="33">
        <v>2</v>
      </c>
      <c r="C1077" s="83" t="s">
        <v>5945</v>
      </c>
      <c r="D1077" s="28" t="s">
        <v>2286</v>
      </c>
      <c r="E1077" s="16" t="s">
        <v>2287</v>
      </c>
      <c r="F1077" s="87">
        <v>8006360039171</v>
      </c>
      <c r="G1077" s="17" t="s">
        <v>5981</v>
      </c>
      <c r="H1077" s="76">
        <v>251</v>
      </c>
      <c r="I1077" s="18">
        <f t="shared" si="82"/>
        <v>10.244897959183673</v>
      </c>
      <c r="J1077" s="46">
        <f>'Skupinové slevy'!$C$33</f>
        <v>0</v>
      </c>
      <c r="K1077" s="46">
        <f t="shared" si="83"/>
        <v>0</v>
      </c>
      <c r="L1077" s="46">
        <f t="shared" si="84"/>
        <v>0</v>
      </c>
      <c r="M1077" s="19">
        <f t="shared" si="85"/>
        <v>251</v>
      </c>
      <c r="N1077" s="19">
        <f t="shared" si="86"/>
        <v>10.244897959183673</v>
      </c>
    </row>
    <row r="1078" spans="1:14" ht="15" customHeight="1">
      <c r="A1078" s="15">
        <v>1072</v>
      </c>
      <c r="B1078" s="33">
        <v>2</v>
      </c>
      <c r="C1078" s="83" t="s">
        <v>5945</v>
      </c>
      <c r="D1078" s="28" t="s">
        <v>2288</v>
      </c>
      <c r="E1078" s="16" t="s">
        <v>2289</v>
      </c>
      <c r="F1078" s="87">
        <v>8006360039188</v>
      </c>
      <c r="G1078" s="17" t="s">
        <v>5981</v>
      </c>
      <c r="H1078" s="76">
        <v>426</v>
      </c>
      <c r="I1078" s="18">
        <f t="shared" si="82"/>
        <v>17.387755102040817</v>
      </c>
      <c r="J1078" s="46">
        <f>'Skupinové slevy'!$C$33</f>
        <v>0</v>
      </c>
      <c r="K1078" s="46">
        <f t="shared" si="83"/>
        <v>0</v>
      </c>
      <c r="L1078" s="46">
        <f t="shared" si="84"/>
        <v>0</v>
      </c>
      <c r="M1078" s="19">
        <f t="shared" si="85"/>
        <v>426</v>
      </c>
      <c r="N1078" s="19">
        <f t="shared" si="86"/>
        <v>17.387755102040817</v>
      </c>
    </row>
    <row r="1079" spans="1:14" ht="15" customHeight="1">
      <c r="A1079" s="15">
        <v>1073</v>
      </c>
      <c r="B1079" s="33">
        <v>2</v>
      </c>
      <c r="C1079" s="83" t="s">
        <v>5945</v>
      </c>
      <c r="D1079" s="28" t="s">
        <v>2290</v>
      </c>
      <c r="E1079" s="16" t="s">
        <v>2291</v>
      </c>
      <c r="F1079" s="87">
        <v>8006360391804</v>
      </c>
      <c r="G1079" s="17" t="s">
        <v>5981</v>
      </c>
      <c r="H1079" s="76">
        <v>440</v>
      </c>
      <c r="I1079" s="18">
        <f t="shared" si="82"/>
        <v>17.959183673469386</v>
      </c>
      <c r="J1079" s="46">
        <f>'Skupinové slevy'!$C$33</f>
        <v>0</v>
      </c>
      <c r="K1079" s="46">
        <f t="shared" si="83"/>
        <v>0</v>
      </c>
      <c r="L1079" s="46">
        <f t="shared" si="84"/>
        <v>0</v>
      </c>
      <c r="M1079" s="19">
        <f t="shared" si="85"/>
        <v>440</v>
      </c>
      <c r="N1079" s="19">
        <f t="shared" si="86"/>
        <v>17.959183673469386</v>
      </c>
    </row>
    <row r="1080" spans="1:14" ht="15" customHeight="1">
      <c r="A1080" s="15">
        <v>1074</v>
      </c>
      <c r="B1080" s="33">
        <v>2</v>
      </c>
      <c r="C1080" s="83" t="s">
        <v>5945</v>
      </c>
      <c r="D1080" s="28" t="s">
        <v>2292</v>
      </c>
      <c r="E1080" s="16" t="s">
        <v>2293</v>
      </c>
      <c r="F1080" s="87">
        <v>8006360039195</v>
      </c>
      <c r="G1080" s="17" t="s">
        <v>5981</v>
      </c>
      <c r="H1080" s="76">
        <v>836</v>
      </c>
      <c r="I1080" s="18">
        <f t="shared" si="82"/>
        <v>34.122448979591837</v>
      </c>
      <c r="J1080" s="46">
        <f>'Skupinové slevy'!$C$33</f>
        <v>0</v>
      </c>
      <c r="K1080" s="46">
        <f t="shared" si="83"/>
        <v>0</v>
      </c>
      <c r="L1080" s="46">
        <f t="shared" si="84"/>
        <v>0</v>
      </c>
      <c r="M1080" s="19">
        <f t="shared" si="85"/>
        <v>836</v>
      </c>
      <c r="N1080" s="19">
        <f t="shared" si="86"/>
        <v>34.122448979591837</v>
      </c>
    </row>
    <row r="1081" spans="1:14" ht="15" customHeight="1">
      <c r="A1081" s="15">
        <v>1075</v>
      </c>
      <c r="B1081" s="33">
        <v>2</v>
      </c>
      <c r="C1081" s="83" t="s">
        <v>5945</v>
      </c>
      <c r="D1081" s="28" t="s">
        <v>2294</v>
      </c>
      <c r="E1081" s="16" t="s">
        <v>2295</v>
      </c>
      <c r="F1081" s="87">
        <v>8006360396007</v>
      </c>
      <c r="G1081" s="17" t="s">
        <v>5981</v>
      </c>
      <c r="H1081" s="76">
        <v>119</v>
      </c>
      <c r="I1081" s="18">
        <f t="shared" si="82"/>
        <v>4.8571428571428568</v>
      </c>
      <c r="J1081" s="46">
        <f>'Skupinové slevy'!$C$33</f>
        <v>0</v>
      </c>
      <c r="K1081" s="46">
        <f t="shared" si="83"/>
        <v>0</v>
      </c>
      <c r="L1081" s="46">
        <f t="shared" si="84"/>
        <v>0</v>
      </c>
      <c r="M1081" s="19">
        <f t="shared" si="85"/>
        <v>119</v>
      </c>
      <c r="N1081" s="19">
        <f t="shared" si="86"/>
        <v>4.8571428571428568</v>
      </c>
    </row>
    <row r="1082" spans="1:14" ht="15" customHeight="1">
      <c r="A1082" s="15">
        <v>1076</v>
      </c>
      <c r="B1082" s="33">
        <v>2</v>
      </c>
      <c r="C1082" s="83" t="s">
        <v>5945</v>
      </c>
      <c r="D1082" s="28" t="s">
        <v>2296</v>
      </c>
      <c r="E1082" s="16" t="s">
        <v>2297</v>
      </c>
      <c r="F1082" s="87">
        <v>8006360039607</v>
      </c>
      <c r="G1082" s="17" t="s">
        <v>5981</v>
      </c>
      <c r="H1082" s="76">
        <v>105</v>
      </c>
      <c r="I1082" s="18">
        <f t="shared" si="82"/>
        <v>4.2857142857142856</v>
      </c>
      <c r="J1082" s="46">
        <f>'Skupinové slevy'!$C$33</f>
        <v>0</v>
      </c>
      <c r="K1082" s="46">
        <f t="shared" si="83"/>
        <v>0</v>
      </c>
      <c r="L1082" s="46">
        <f t="shared" si="84"/>
        <v>0</v>
      </c>
      <c r="M1082" s="19">
        <f t="shared" si="85"/>
        <v>105</v>
      </c>
      <c r="N1082" s="19">
        <f t="shared" si="86"/>
        <v>4.2857142857142856</v>
      </c>
    </row>
    <row r="1083" spans="1:14" ht="15" customHeight="1">
      <c r="A1083" s="15">
        <v>1077</v>
      </c>
      <c r="B1083" s="33">
        <v>2</v>
      </c>
      <c r="C1083" s="83" t="s">
        <v>5945</v>
      </c>
      <c r="D1083" s="28" t="s">
        <v>2298</v>
      </c>
      <c r="E1083" s="16" t="s">
        <v>2299</v>
      </c>
      <c r="F1083" s="87">
        <v>8006360039614</v>
      </c>
      <c r="G1083" s="17" t="s">
        <v>5981</v>
      </c>
      <c r="H1083" s="76">
        <v>117</v>
      </c>
      <c r="I1083" s="18">
        <f t="shared" si="82"/>
        <v>4.7755102040816331</v>
      </c>
      <c r="J1083" s="46">
        <f>'Skupinové slevy'!$C$33</f>
        <v>0</v>
      </c>
      <c r="K1083" s="46">
        <f t="shared" si="83"/>
        <v>0</v>
      </c>
      <c r="L1083" s="46">
        <f t="shared" si="84"/>
        <v>0</v>
      </c>
      <c r="M1083" s="19">
        <f t="shared" si="85"/>
        <v>117</v>
      </c>
      <c r="N1083" s="19">
        <f t="shared" si="86"/>
        <v>4.7755102040816331</v>
      </c>
    </row>
    <row r="1084" spans="1:14" ht="15" customHeight="1">
      <c r="A1084" s="15">
        <v>1078</v>
      </c>
      <c r="B1084" s="33">
        <v>2</v>
      </c>
      <c r="C1084" s="83" t="s">
        <v>5945</v>
      </c>
      <c r="D1084" s="28" t="s">
        <v>2300</v>
      </c>
      <c r="E1084" s="16" t="s">
        <v>2301</v>
      </c>
      <c r="F1084" s="87">
        <v>8006360039638</v>
      </c>
      <c r="G1084" s="17" t="s">
        <v>5981</v>
      </c>
      <c r="H1084" s="76">
        <v>133</v>
      </c>
      <c r="I1084" s="18">
        <f t="shared" si="82"/>
        <v>5.4285714285714288</v>
      </c>
      <c r="J1084" s="46">
        <f>'Skupinové slevy'!$C$33</f>
        <v>0</v>
      </c>
      <c r="K1084" s="46">
        <f t="shared" si="83"/>
        <v>0</v>
      </c>
      <c r="L1084" s="46">
        <f t="shared" si="84"/>
        <v>0</v>
      </c>
      <c r="M1084" s="19">
        <f t="shared" si="85"/>
        <v>133</v>
      </c>
      <c r="N1084" s="19">
        <f t="shared" si="86"/>
        <v>5.4285714285714288</v>
      </c>
    </row>
    <row r="1085" spans="1:14" ht="15" customHeight="1">
      <c r="A1085" s="15">
        <v>1079</v>
      </c>
      <c r="B1085" s="33">
        <v>2</v>
      </c>
      <c r="C1085" s="83" t="s">
        <v>5945</v>
      </c>
      <c r="D1085" s="28" t="s">
        <v>2302</v>
      </c>
      <c r="E1085" s="16" t="s">
        <v>2303</v>
      </c>
      <c r="F1085" s="87">
        <v>8006360039645</v>
      </c>
      <c r="G1085" s="17" t="s">
        <v>5981</v>
      </c>
      <c r="H1085" s="76">
        <v>182</v>
      </c>
      <c r="I1085" s="18">
        <f t="shared" si="82"/>
        <v>7.4285714285714288</v>
      </c>
      <c r="J1085" s="46">
        <f>'Skupinové slevy'!$C$33</f>
        <v>0</v>
      </c>
      <c r="K1085" s="46">
        <f t="shared" si="83"/>
        <v>0</v>
      </c>
      <c r="L1085" s="46">
        <f t="shared" si="84"/>
        <v>0</v>
      </c>
      <c r="M1085" s="19">
        <f t="shared" si="85"/>
        <v>182</v>
      </c>
      <c r="N1085" s="19">
        <f t="shared" si="86"/>
        <v>7.4285714285714288</v>
      </c>
    </row>
    <row r="1086" spans="1:14" ht="15" customHeight="1">
      <c r="A1086" s="15">
        <v>1080</v>
      </c>
      <c r="B1086" s="33">
        <v>2</v>
      </c>
      <c r="C1086" s="83" t="s">
        <v>5945</v>
      </c>
      <c r="D1086" s="28" t="s">
        <v>2304</v>
      </c>
      <c r="E1086" s="16" t="s">
        <v>2305</v>
      </c>
      <c r="F1086" s="87">
        <v>8006360039652</v>
      </c>
      <c r="G1086" s="17" t="s">
        <v>5981</v>
      </c>
      <c r="H1086" s="76">
        <v>208</v>
      </c>
      <c r="I1086" s="18">
        <f t="shared" si="82"/>
        <v>8.4897959183673475</v>
      </c>
      <c r="J1086" s="46">
        <f>'Skupinové slevy'!$C$33</f>
        <v>0</v>
      </c>
      <c r="K1086" s="46">
        <f t="shared" si="83"/>
        <v>0</v>
      </c>
      <c r="L1086" s="46">
        <f t="shared" si="84"/>
        <v>0</v>
      </c>
      <c r="M1086" s="19">
        <f t="shared" si="85"/>
        <v>208</v>
      </c>
      <c r="N1086" s="19">
        <f t="shared" si="86"/>
        <v>8.4897959183673475</v>
      </c>
    </row>
    <row r="1087" spans="1:14" ht="15" customHeight="1">
      <c r="A1087" s="15">
        <v>1081</v>
      </c>
      <c r="B1087" s="33">
        <v>2</v>
      </c>
      <c r="C1087" s="83" t="s">
        <v>5945</v>
      </c>
      <c r="D1087" s="28" t="s">
        <v>2306</v>
      </c>
      <c r="E1087" s="16" t="s">
        <v>2307</v>
      </c>
      <c r="F1087" s="87">
        <v>8006360039669</v>
      </c>
      <c r="G1087" s="17" t="s">
        <v>5981</v>
      </c>
      <c r="H1087" s="76">
        <v>269</v>
      </c>
      <c r="I1087" s="18">
        <f t="shared" si="82"/>
        <v>10.979591836734693</v>
      </c>
      <c r="J1087" s="46">
        <f>'Skupinové slevy'!$C$33</f>
        <v>0</v>
      </c>
      <c r="K1087" s="46">
        <f t="shared" si="83"/>
        <v>0</v>
      </c>
      <c r="L1087" s="46">
        <f t="shared" si="84"/>
        <v>0</v>
      </c>
      <c r="M1087" s="19">
        <f t="shared" si="85"/>
        <v>269</v>
      </c>
      <c r="N1087" s="19">
        <f t="shared" si="86"/>
        <v>10.979591836734693</v>
      </c>
    </row>
    <row r="1088" spans="1:14" ht="15" customHeight="1">
      <c r="A1088" s="15">
        <v>1082</v>
      </c>
      <c r="B1088" s="33">
        <v>2</v>
      </c>
      <c r="C1088" s="83" t="s">
        <v>5945</v>
      </c>
      <c r="D1088" s="28" t="s">
        <v>2308</v>
      </c>
      <c r="E1088" s="16" t="s">
        <v>2309</v>
      </c>
      <c r="F1088" s="87">
        <v>8006360039416</v>
      </c>
      <c r="G1088" s="17" t="s">
        <v>5981</v>
      </c>
      <c r="H1088" s="76">
        <v>40.299999999999997</v>
      </c>
      <c r="I1088" s="18">
        <f t="shared" si="82"/>
        <v>1.6448979591836734</v>
      </c>
      <c r="J1088" s="46">
        <f>'Skupinové slevy'!$C$33</f>
        <v>0</v>
      </c>
      <c r="K1088" s="46">
        <f t="shared" si="83"/>
        <v>0</v>
      </c>
      <c r="L1088" s="46">
        <f t="shared" si="84"/>
        <v>0</v>
      </c>
      <c r="M1088" s="19">
        <f t="shared" si="85"/>
        <v>40.299999999999997</v>
      </c>
      <c r="N1088" s="19">
        <f t="shared" si="86"/>
        <v>1.6448979591836734</v>
      </c>
    </row>
    <row r="1089" spans="1:14" ht="15" customHeight="1">
      <c r="A1089" s="15">
        <v>1083</v>
      </c>
      <c r="B1089" s="33">
        <v>2</v>
      </c>
      <c r="C1089" s="83" t="s">
        <v>5945</v>
      </c>
      <c r="D1089" s="28" t="s">
        <v>2310</v>
      </c>
      <c r="E1089" s="16" t="s">
        <v>2311</v>
      </c>
      <c r="F1089" s="87">
        <v>8006360039430</v>
      </c>
      <c r="G1089" s="17" t="s">
        <v>5981</v>
      </c>
      <c r="H1089" s="76">
        <v>57.7</v>
      </c>
      <c r="I1089" s="18">
        <f t="shared" si="82"/>
        <v>2.3551020408163268</v>
      </c>
      <c r="J1089" s="46">
        <f>'Skupinové slevy'!$C$33</f>
        <v>0</v>
      </c>
      <c r="K1089" s="46">
        <f t="shared" si="83"/>
        <v>0</v>
      </c>
      <c r="L1089" s="46">
        <f t="shared" si="84"/>
        <v>0</v>
      </c>
      <c r="M1089" s="19">
        <f t="shared" si="85"/>
        <v>57.7</v>
      </c>
      <c r="N1089" s="19">
        <f t="shared" si="86"/>
        <v>2.3551020408163268</v>
      </c>
    </row>
    <row r="1090" spans="1:14" ht="15" customHeight="1">
      <c r="A1090" s="15">
        <v>1084</v>
      </c>
      <c r="B1090" s="33">
        <v>2</v>
      </c>
      <c r="C1090" s="83" t="s">
        <v>5945</v>
      </c>
      <c r="D1090" s="28" t="s">
        <v>2312</v>
      </c>
      <c r="E1090" s="16" t="s">
        <v>1865</v>
      </c>
      <c r="F1090" s="87">
        <v>8006360039447</v>
      </c>
      <c r="G1090" s="17" t="s">
        <v>5981</v>
      </c>
      <c r="H1090" s="76">
        <v>80.3</v>
      </c>
      <c r="I1090" s="18">
        <f t="shared" si="82"/>
        <v>3.277551020408163</v>
      </c>
      <c r="J1090" s="46">
        <f>'Skupinové slevy'!$C$33</f>
        <v>0</v>
      </c>
      <c r="K1090" s="46">
        <f t="shared" si="83"/>
        <v>0</v>
      </c>
      <c r="L1090" s="46">
        <f t="shared" si="84"/>
        <v>0</v>
      </c>
      <c r="M1090" s="19">
        <f t="shared" si="85"/>
        <v>80.3</v>
      </c>
      <c r="N1090" s="19">
        <f t="shared" si="86"/>
        <v>3.277551020408163</v>
      </c>
    </row>
    <row r="1091" spans="1:14" ht="15" customHeight="1">
      <c r="A1091" s="15">
        <v>1085</v>
      </c>
      <c r="B1091" s="33">
        <v>2</v>
      </c>
      <c r="C1091" s="83" t="s">
        <v>5945</v>
      </c>
      <c r="D1091" s="28" t="s">
        <v>1866</v>
      </c>
      <c r="E1091" s="16" t="s">
        <v>1867</v>
      </c>
      <c r="F1091" s="87">
        <v>8006360039461</v>
      </c>
      <c r="G1091" s="17" t="s">
        <v>5981</v>
      </c>
      <c r="H1091" s="76">
        <v>147</v>
      </c>
      <c r="I1091" s="18">
        <f t="shared" si="82"/>
        <v>6</v>
      </c>
      <c r="J1091" s="46">
        <f>'Skupinové slevy'!$C$33</f>
        <v>0</v>
      </c>
      <c r="K1091" s="46">
        <f t="shared" si="83"/>
        <v>0</v>
      </c>
      <c r="L1091" s="46">
        <f t="shared" si="84"/>
        <v>0</v>
      </c>
      <c r="M1091" s="19">
        <f t="shared" si="85"/>
        <v>147</v>
      </c>
      <c r="N1091" s="19">
        <f t="shared" si="86"/>
        <v>6</v>
      </c>
    </row>
    <row r="1092" spans="1:14" ht="15" customHeight="1">
      <c r="A1092" s="15">
        <v>1086</v>
      </c>
      <c r="B1092" s="33">
        <v>2</v>
      </c>
      <c r="C1092" s="83" t="s">
        <v>5945</v>
      </c>
      <c r="D1092" s="28" t="s">
        <v>1868</v>
      </c>
      <c r="E1092" s="16" t="s">
        <v>1869</v>
      </c>
      <c r="F1092" s="87">
        <v>8006360034572</v>
      </c>
      <c r="G1092" s="17" t="s">
        <v>5981</v>
      </c>
      <c r="H1092" s="76">
        <v>267</v>
      </c>
      <c r="I1092" s="18">
        <f t="shared" si="82"/>
        <v>10.897959183673469</v>
      </c>
      <c r="J1092" s="46">
        <f>'Skupinové slevy'!$C$33</f>
        <v>0</v>
      </c>
      <c r="K1092" s="46">
        <f t="shared" si="83"/>
        <v>0</v>
      </c>
      <c r="L1092" s="46">
        <f t="shared" si="84"/>
        <v>0</v>
      </c>
      <c r="M1092" s="19">
        <f t="shared" si="85"/>
        <v>267</v>
      </c>
      <c r="N1092" s="19">
        <f t="shared" si="86"/>
        <v>10.897959183673469</v>
      </c>
    </row>
    <row r="1093" spans="1:14" ht="15" customHeight="1">
      <c r="A1093" s="15">
        <v>1087</v>
      </c>
      <c r="B1093" s="33">
        <v>2</v>
      </c>
      <c r="C1093" s="83" t="s">
        <v>5945</v>
      </c>
      <c r="D1093" s="28" t="s">
        <v>5997</v>
      </c>
      <c r="E1093" s="16" t="s">
        <v>5998</v>
      </c>
      <c r="F1093" s="87">
        <v>8592223431539</v>
      </c>
      <c r="G1093" s="17">
        <v>256</v>
      </c>
      <c r="H1093" s="76">
        <v>240</v>
      </c>
      <c r="I1093" s="18">
        <f t="shared" si="82"/>
        <v>9.795918367346939</v>
      </c>
      <c r="J1093" s="46">
        <f>'Skupinové slevy'!$C$33</f>
        <v>0</v>
      </c>
      <c r="K1093" s="46">
        <f t="shared" si="83"/>
        <v>0</v>
      </c>
      <c r="L1093" s="46">
        <f t="shared" si="84"/>
        <v>0</v>
      </c>
      <c r="M1093" s="19">
        <f t="shared" si="85"/>
        <v>240</v>
      </c>
      <c r="N1093" s="19">
        <f t="shared" si="86"/>
        <v>9.795918367346939</v>
      </c>
    </row>
    <row r="1094" spans="1:14" ht="15" customHeight="1">
      <c r="A1094" s="15">
        <v>1088</v>
      </c>
      <c r="B1094" s="33">
        <v>2</v>
      </c>
      <c r="C1094" s="83" t="s">
        <v>5945</v>
      </c>
      <c r="D1094" s="28" t="s">
        <v>5999</v>
      </c>
      <c r="E1094" s="16" t="s">
        <v>5595</v>
      </c>
      <c r="F1094" s="87">
        <v>8592223431546</v>
      </c>
      <c r="G1094" s="17">
        <v>256</v>
      </c>
      <c r="H1094" s="76">
        <v>313</v>
      </c>
      <c r="I1094" s="18">
        <f t="shared" si="82"/>
        <v>12.775510204081632</v>
      </c>
      <c r="J1094" s="46">
        <f>'Skupinové slevy'!$C$33</f>
        <v>0</v>
      </c>
      <c r="K1094" s="46">
        <f t="shared" si="83"/>
        <v>0</v>
      </c>
      <c r="L1094" s="46">
        <f t="shared" si="84"/>
        <v>0</v>
      </c>
      <c r="M1094" s="19">
        <f t="shared" si="85"/>
        <v>313</v>
      </c>
      <c r="N1094" s="19">
        <f t="shared" si="86"/>
        <v>12.775510204081632</v>
      </c>
    </row>
    <row r="1095" spans="1:14" ht="15" customHeight="1">
      <c r="A1095" s="15">
        <v>1089</v>
      </c>
      <c r="B1095" s="33">
        <v>2</v>
      </c>
      <c r="C1095" s="83" t="s">
        <v>5945</v>
      </c>
      <c r="D1095" s="28" t="s">
        <v>5596</v>
      </c>
      <c r="E1095" s="16" t="s">
        <v>5597</v>
      </c>
      <c r="F1095" s="87">
        <v>8592223431553</v>
      </c>
      <c r="G1095" s="17">
        <v>256</v>
      </c>
      <c r="H1095" s="76">
        <v>270</v>
      </c>
      <c r="I1095" s="18">
        <f t="shared" ref="I1095:I1158" si="87">H1095/$I$5</f>
        <v>11.020408163265307</v>
      </c>
      <c r="J1095" s="46">
        <f>'Skupinové slevy'!$C$33</f>
        <v>0</v>
      </c>
      <c r="K1095" s="46">
        <f t="shared" ref="K1095:K1158" si="88">IF($K$4="X",0.04,0)</f>
        <v>0</v>
      </c>
      <c r="L1095" s="46">
        <f t="shared" ref="L1095:L1158" si="89">IF($L$4="X",0.02,0)</f>
        <v>0</v>
      </c>
      <c r="M1095" s="19">
        <f t="shared" si="85"/>
        <v>270</v>
      </c>
      <c r="N1095" s="19">
        <f t="shared" si="86"/>
        <v>11.020408163265307</v>
      </c>
    </row>
    <row r="1096" spans="1:14" ht="15" customHeight="1">
      <c r="A1096" s="15">
        <v>1090</v>
      </c>
      <c r="B1096" s="33">
        <v>2</v>
      </c>
      <c r="C1096" s="83" t="s">
        <v>5945</v>
      </c>
      <c r="D1096" s="28" t="s">
        <v>5598</v>
      </c>
      <c r="E1096" s="16" t="s">
        <v>5599</v>
      </c>
      <c r="F1096" s="87">
        <v>8592223431560</v>
      </c>
      <c r="G1096" s="17">
        <v>256</v>
      </c>
      <c r="H1096" s="76">
        <v>342</v>
      </c>
      <c r="I1096" s="18">
        <f t="shared" si="87"/>
        <v>13.959183673469388</v>
      </c>
      <c r="J1096" s="46">
        <f>'Skupinové slevy'!$C$33</f>
        <v>0</v>
      </c>
      <c r="K1096" s="46">
        <f t="shared" si="88"/>
        <v>0</v>
      </c>
      <c r="L1096" s="46">
        <f t="shared" si="89"/>
        <v>0</v>
      </c>
      <c r="M1096" s="19">
        <f t="shared" si="85"/>
        <v>342</v>
      </c>
      <c r="N1096" s="19">
        <f t="shared" si="86"/>
        <v>13.959183673469388</v>
      </c>
    </row>
    <row r="1097" spans="1:14" ht="15" customHeight="1">
      <c r="A1097" s="15">
        <v>1091</v>
      </c>
      <c r="B1097" s="33">
        <v>2</v>
      </c>
      <c r="C1097" s="83" t="s">
        <v>5945</v>
      </c>
      <c r="D1097" s="28" t="s">
        <v>1870</v>
      </c>
      <c r="E1097" s="16" t="s">
        <v>1871</v>
      </c>
      <c r="F1097" s="87">
        <v>8006360033100</v>
      </c>
      <c r="G1097" s="17" t="s">
        <v>5981</v>
      </c>
      <c r="H1097" s="76">
        <v>82.8</v>
      </c>
      <c r="I1097" s="18">
        <f t="shared" si="87"/>
        <v>3.3795918367346935</v>
      </c>
      <c r="J1097" s="46">
        <f>'Skupinové slevy'!$C$33</f>
        <v>0</v>
      </c>
      <c r="K1097" s="46">
        <f t="shared" si="88"/>
        <v>0</v>
      </c>
      <c r="L1097" s="46">
        <f t="shared" si="89"/>
        <v>0</v>
      </c>
      <c r="M1097" s="19">
        <f t="shared" si="85"/>
        <v>82.8</v>
      </c>
      <c r="N1097" s="19">
        <f t="shared" si="86"/>
        <v>3.3795918367346935</v>
      </c>
    </row>
    <row r="1098" spans="1:14" ht="15" customHeight="1">
      <c r="A1098" s="15">
        <v>1092</v>
      </c>
      <c r="B1098" s="33">
        <v>2</v>
      </c>
      <c r="C1098" s="83" t="s">
        <v>5945</v>
      </c>
      <c r="D1098" s="28" t="s">
        <v>1872</v>
      </c>
      <c r="E1098" s="16" t="s">
        <v>1873</v>
      </c>
      <c r="F1098" s="87">
        <v>8006360033117</v>
      </c>
      <c r="G1098" s="17" t="s">
        <v>5981</v>
      </c>
      <c r="H1098" s="76">
        <v>82.8</v>
      </c>
      <c r="I1098" s="18">
        <f t="shared" si="87"/>
        <v>3.3795918367346935</v>
      </c>
      <c r="J1098" s="46">
        <f>'Skupinové slevy'!$C$33</f>
        <v>0</v>
      </c>
      <c r="K1098" s="46">
        <f t="shared" si="88"/>
        <v>0</v>
      </c>
      <c r="L1098" s="46">
        <f t="shared" si="89"/>
        <v>0</v>
      </c>
      <c r="M1098" s="19">
        <f t="shared" si="85"/>
        <v>82.8</v>
      </c>
      <c r="N1098" s="19">
        <f t="shared" si="86"/>
        <v>3.3795918367346935</v>
      </c>
    </row>
    <row r="1099" spans="1:14" ht="15" customHeight="1">
      <c r="A1099" s="15">
        <v>1093</v>
      </c>
      <c r="B1099" s="33">
        <v>2</v>
      </c>
      <c r="C1099" s="83" t="s">
        <v>5945</v>
      </c>
      <c r="D1099" s="28" t="s">
        <v>1874</v>
      </c>
      <c r="E1099" s="16" t="s">
        <v>1875</v>
      </c>
      <c r="F1099" s="87">
        <v>8006360033124</v>
      </c>
      <c r="G1099" s="17" t="s">
        <v>5981</v>
      </c>
      <c r="H1099" s="76">
        <v>121</v>
      </c>
      <c r="I1099" s="18">
        <f t="shared" si="87"/>
        <v>4.9387755102040813</v>
      </c>
      <c r="J1099" s="46">
        <f>'Skupinové slevy'!$C$33</f>
        <v>0</v>
      </c>
      <c r="K1099" s="46">
        <f t="shared" si="88"/>
        <v>0</v>
      </c>
      <c r="L1099" s="46">
        <f t="shared" si="89"/>
        <v>0</v>
      </c>
      <c r="M1099" s="19">
        <f t="shared" si="85"/>
        <v>121</v>
      </c>
      <c r="N1099" s="19">
        <f t="shared" si="86"/>
        <v>4.9387755102040813</v>
      </c>
    </row>
    <row r="1100" spans="1:14" ht="15" customHeight="1">
      <c r="A1100" s="15">
        <v>1094</v>
      </c>
      <c r="B1100" s="33">
        <v>2</v>
      </c>
      <c r="C1100" s="83" t="s">
        <v>5945</v>
      </c>
      <c r="D1100" s="28" t="s">
        <v>1876</v>
      </c>
      <c r="E1100" s="16" t="s">
        <v>1877</v>
      </c>
      <c r="F1100" s="87">
        <v>8006360033209</v>
      </c>
      <c r="G1100" s="17" t="s">
        <v>5981</v>
      </c>
      <c r="H1100" s="76">
        <v>121</v>
      </c>
      <c r="I1100" s="18">
        <f t="shared" si="87"/>
        <v>4.9387755102040813</v>
      </c>
      <c r="J1100" s="46">
        <f>'Skupinové slevy'!$C$33</f>
        <v>0</v>
      </c>
      <c r="K1100" s="46">
        <f t="shared" si="88"/>
        <v>0</v>
      </c>
      <c r="L1100" s="46">
        <f t="shared" si="89"/>
        <v>0</v>
      </c>
      <c r="M1100" s="19">
        <f t="shared" si="85"/>
        <v>121</v>
      </c>
      <c r="N1100" s="19">
        <f t="shared" si="86"/>
        <v>4.9387755102040813</v>
      </c>
    </row>
    <row r="1101" spans="1:14" ht="15" customHeight="1">
      <c r="A1101" s="15">
        <v>1095</v>
      </c>
      <c r="B1101" s="33">
        <v>2</v>
      </c>
      <c r="C1101" s="83" t="s">
        <v>5945</v>
      </c>
      <c r="D1101" s="28" t="s">
        <v>1878</v>
      </c>
      <c r="E1101" s="16" t="s">
        <v>1879</v>
      </c>
      <c r="F1101" s="87">
        <v>8006360033216</v>
      </c>
      <c r="G1101" s="17" t="s">
        <v>5981</v>
      </c>
      <c r="H1101" s="76">
        <v>82.8</v>
      </c>
      <c r="I1101" s="18">
        <f t="shared" si="87"/>
        <v>3.3795918367346935</v>
      </c>
      <c r="J1101" s="46">
        <f>'Skupinové slevy'!$C$33</f>
        <v>0</v>
      </c>
      <c r="K1101" s="46">
        <f t="shared" si="88"/>
        <v>0</v>
      </c>
      <c r="L1101" s="46">
        <f t="shared" si="89"/>
        <v>0</v>
      </c>
      <c r="M1101" s="19">
        <f t="shared" si="85"/>
        <v>82.8</v>
      </c>
      <c r="N1101" s="19">
        <f t="shared" si="86"/>
        <v>3.3795918367346935</v>
      </c>
    </row>
    <row r="1102" spans="1:14" ht="15" customHeight="1">
      <c r="A1102" s="15">
        <v>1096</v>
      </c>
      <c r="B1102" s="33">
        <v>2</v>
      </c>
      <c r="C1102" s="83" t="s">
        <v>5945</v>
      </c>
      <c r="D1102" s="28" t="s">
        <v>1880</v>
      </c>
      <c r="E1102" s="16" t="s">
        <v>1881</v>
      </c>
      <c r="F1102" s="87">
        <v>8006360033407</v>
      </c>
      <c r="G1102" s="17" t="s">
        <v>5981</v>
      </c>
      <c r="H1102" s="76">
        <v>121</v>
      </c>
      <c r="I1102" s="18">
        <f t="shared" si="87"/>
        <v>4.9387755102040813</v>
      </c>
      <c r="J1102" s="46">
        <f>'Skupinové slevy'!$C$33</f>
        <v>0</v>
      </c>
      <c r="K1102" s="46">
        <f t="shared" si="88"/>
        <v>0</v>
      </c>
      <c r="L1102" s="46">
        <f t="shared" si="89"/>
        <v>0</v>
      </c>
      <c r="M1102" s="19">
        <f t="shared" si="85"/>
        <v>121</v>
      </c>
      <c r="N1102" s="19">
        <f t="shared" si="86"/>
        <v>4.9387755102040813</v>
      </c>
    </row>
    <row r="1103" spans="1:14" ht="15" customHeight="1">
      <c r="A1103" s="15">
        <v>1097</v>
      </c>
      <c r="B1103" s="33">
        <v>2</v>
      </c>
      <c r="C1103" s="83" t="s">
        <v>5945</v>
      </c>
      <c r="D1103" s="28" t="s">
        <v>1882</v>
      </c>
      <c r="E1103" s="16" t="s">
        <v>1883</v>
      </c>
      <c r="F1103" s="87">
        <v>8006360033414</v>
      </c>
      <c r="G1103" s="17" t="s">
        <v>5981</v>
      </c>
      <c r="H1103" s="76">
        <v>346</v>
      </c>
      <c r="I1103" s="18">
        <f t="shared" si="87"/>
        <v>14.122448979591837</v>
      </c>
      <c r="J1103" s="46">
        <f>'Skupinové slevy'!$C$33</f>
        <v>0</v>
      </c>
      <c r="K1103" s="46">
        <f t="shared" si="88"/>
        <v>0</v>
      </c>
      <c r="L1103" s="46">
        <f t="shared" si="89"/>
        <v>0</v>
      </c>
      <c r="M1103" s="19">
        <f t="shared" si="85"/>
        <v>346</v>
      </c>
      <c r="N1103" s="19">
        <f t="shared" si="86"/>
        <v>14.122448979591837</v>
      </c>
    </row>
    <row r="1104" spans="1:14" ht="15" customHeight="1">
      <c r="A1104" s="15">
        <v>1098</v>
      </c>
      <c r="B1104" s="33">
        <v>2</v>
      </c>
      <c r="C1104" s="83" t="s">
        <v>5945</v>
      </c>
      <c r="D1104" s="28" t="s">
        <v>5600</v>
      </c>
      <c r="E1104" s="16" t="s">
        <v>6001</v>
      </c>
      <c r="F1104" s="87">
        <v>8592223431577</v>
      </c>
      <c r="G1104" s="17" t="s">
        <v>5981</v>
      </c>
      <c r="H1104" s="76">
        <v>996</v>
      </c>
      <c r="I1104" s="18">
        <f t="shared" si="87"/>
        <v>40.653061224489797</v>
      </c>
      <c r="J1104" s="46">
        <f>'Skupinové slevy'!$C$33</f>
        <v>0</v>
      </c>
      <c r="K1104" s="46">
        <f t="shared" si="88"/>
        <v>0</v>
      </c>
      <c r="L1104" s="46">
        <f t="shared" si="89"/>
        <v>0</v>
      </c>
      <c r="M1104" s="19">
        <f t="shared" si="85"/>
        <v>996</v>
      </c>
      <c r="N1104" s="19">
        <f t="shared" si="86"/>
        <v>40.653061224489797</v>
      </c>
    </row>
    <row r="1105" spans="1:14" ht="15" customHeight="1">
      <c r="A1105" s="15">
        <v>1099</v>
      </c>
      <c r="B1105" s="33">
        <v>2</v>
      </c>
      <c r="C1105" s="83" t="s">
        <v>5945</v>
      </c>
      <c r="D1105" s="28" t="s">
        <v>6002</v>
      </c>
      <c r="E1105" s="16" t="s">
        <v>6003</v>
      </c>
      <c r="F1105" s="87">
        <v>8592223431584</v>
      </c>
      <c r="G1105" s="17" t="s">
        <v>5981</v>
      </c>
      <c r="H1105" s="76">
        <v>843</v>
      </c>
      <c r="I1105" s="18">
        <f t="shared" si="87"/>
        <v>34.408163265306122</v>
      </c>
      <c r="J1105" s="46">
        <f>'Skupinové slevy'!$C$33</f>
        <v>0</v>
      </c>
      <c r="K1105" s="46">
        <f t="shared" si="88"/>
        <v>0</v>
      </c>
      <c r="L1105" s="46">
        <f t="shared" si="89"/>
        <v>0</v>
      </c>
      <c r="M1105" s="19">
        <f t="shared" si="85"/>
        <v>843</v>
      </c>
      <c r="N1105" s="19">
        <f t="shared" si="86"/>
        <v>34.408163265306122</v>
      </c>
    </row>
    <row r="1106" spans="1:14" ht="15" customHeight="1">
      <c r="A1106" s="15">
        <v>1100</v>
      </c>
      <c r="B1106" s="33">
        <v>2</v>
      </c>
      <c r="C1106" s="83" t="s">
        <v>5945</v>
      </c>
      <c r="D1106" s="28" t="s">
        <v>6004</v>
      </c>
      <c r="E1106" s="16" t="s">
        <v>6005</v>
      </c>
      <c r="F1106" s="87">
        <v>8592223430549</v>
      </c>
      <c r="G1106" s="17" t="s">
        <v>5981</v>
      </c>
      <c r="H1106" s="76">
        <v>648</v>
      </c>
      <c r="I1106" s="18">
        <f t="shared" si="87"/>
        <v>26.448979591836736</v>
      </c>
      <c r="J1106" s="46">
        <f>'Skupinové slevy'!$C$33</f>
        <v>0</v>
      </c>
      <c r="K1106" s="46">
        <f t="shared" si="88"/>
        <v>0</v>
      </c>
      <c r="L1106" s="46">
        <f t="shared" si="89"/>
        <v>0</v>
      </c>
      <c r="M1106" s="19">
        <f t="shared" si="85"/>
        <v>648</v>
      </c>
      <c r="N1106" s="19">
        <f t="shared" si="86"/>
        <v>26.448979591836736</v>
      </c>
    </row>
    <row r="1107" spans="1:14" ht="15" customHeight="1">
      <c r="A1107" s="15">
        <v>1101</v>
      </c>
      <c r="B1107" s="33">
        <v>2</v>
      </c>
      <c r="C1107" s="83" t="s">
        <v>5945</v>
      </c>
      <c r="D1107" s="28" t="s">
        <v>6006</v>
      </c>
      <c r="E1107" s="16" t="s">
        <v>6007</v>
      </c>
      <c r="F1107" s="87">
        <v>8592223430532</v>
      </c>
      <c r="G1107" s="17" t="s">
        <v>5981</v>
      </c>
      <c r="H1107" s="76">
        <v>481</v>
      </c>
      <c r="I1107" s="18">
        <f t="shared" si="87"/>
        <v>19.632653061224488</v>
      </c>
      <c r="J1107" s="46">
        <f>'Skupinové slevy'!$C$33</f>
        <v>0</v>
      </c>
      <c r="K1107" s="46">
        <f t="shared" si="88"/>
        <v>0</v>
      </c>
      <c r="L1107" s="46">
        <f t="shared" si="89"/>
        <v>0</v>
      </c>
      <c r="M1107" s="19">
        <f t="shared" si="85"/>
        <v>481</v>
      </c>
      <c r="N1107" s="19">
        <f t="shared" si="86"/>
        <v>19.632653061224488</v>
      </c>
    </row>
    <row r="1108" spans="1:14" ht="15" customHeight="1">
      <c r="A1108" s="15">
        <v>1102</v>
      </c>
      <c r="B1108" s="34">
        <v>3</v>
      </c>
      <c r="C1108" s="80"/>
      <c r="D1108" s="28" t="s">
        <v>6495</v>
      </c>
      <c r="E1108" s="16" t="s">
        <v>6496</v>
      </c>
      <c r="F1108" s="87">
        <v>8592223059207</v>
      </c>
      <c r="G1108" s="17">
        <v>520</v>
      </c>
      <c r="H1108" s="76">
        <v>9266</v>
      </c>
      <c r="I1108" s="18">
        <f t="shared" si="87"/>
        <v>378.20408163265307</v>
      </c>
      <c r="J1108" s="46">
        <f>'Skupinové slevy'!$C$57</f>
        <v>0</v>
      </c>
      <c r="K1108" s="46">
        <f t="shared" si="88"/>
        <v>0</v>
      </c>
      <c r="L1108" s="46">
        <f t="shared" si="89"/>
        <v>0</v>
      </c>
      <c r="M1108" s="19">
        <f t="shared" si="85"/>
        <v>9266</v>
      </c>
      <c r="N1108" s="19">
        <f t="shared" si="86"/>
        <v>378.20408163265307</v>
      </c>
    </row>
    <row r="1109" spans="1:14" ht="15" customHeight="1">
      <c r="A1109" s="15">
        <v>1103</v>
      </c>
      <c r="B1109" s="34">
        <v>3</v>
      </c>
      <c r="C1109" s="80"/>
      <c r="D1109" s="28" t="s">
        <v>1606</v>
      </c>
      <c r="E1109" s="16" t="s">
        <v>1607</v>
      </c>
      <c r="F1109" s="87">
        <v>8592223178090</v>
      </c>
      <c r="G1109" s="17">
        <v>520</v>
      </c>
      <c r="H1109" s="76">
        <v>7176</v>
      </c>
      <c r="I1109" s="18">
        <f t="shared" si="87"/>
        <v>292.89795918367349</v>
      </c>
      <c r="J1109" s="46">
        <f>'Skupinové slevy'!$C$57</f>
        <v>0</v>
      </c>
      <c r="K1109" s="46">
        <f t="shared" si="88"/>
        <v>0</v>
      </c>
      <c r="L1109" s="46">
        <f t="shared" si="89"/>
        <v>0</v>
      </c>
      <c r="M1109" s="19">
        <f t="shared" si="85"/>
        <v>7176</v>
      </c>
      <c r="N1109" s="19">
        <f t="shared" si="86"/>
        <v>292.89795918367349</v>
      </c>
    </row>
    <row r="1110" spans="1:14" ht="15" customHeight="1">
      <c r="A1110" s="15">
        <v>1104</v>
      </c>
      <c r="B1110" s="34">
        <v>3</v>
      </c>
      <c r="C1110" s="80"/>
      <c r="D1110" s="28" t="s">
        <v>290</v>
      </c>
      <c r="E1110" s="16" t="s">
        <v>291</v>
      </c>
      <c r="F1110" s="87">
        <v>8592223228351</v>
      </c>
      <c r="G1110" s="17">
        <v>520</v>
      </c>
      <c r="H1110" s="76">
        <v>349</v>
      </c>
      <c r="I1110" s="18">
        <f t="shared" si="87"/>
        <v>14.244897959183673</v>
      </c>
      <c r="J1110" s="46">
        <f>'Skupinové slevy'!$C$57</f>
        <v>0</v>
      </c>
      <c r="K1110" s="46">
        <f t="shared" si="88"/>
        <v>0</v>
      </c>
      <c r="L1110" s="46">
        <f t="shared" si="89"/>
        <v>0</v>
      </c>
      <c r="M1110" s="19">
        <f t="shared" si="85"/>
        <v>349</v>
      </c>
      <c r="N1110" s="19">
        <f t="shared" si="86"/>
        <v>14.244897959183673</v>
      </c>
    </row>
    <row r="1111" spans="1:14" ht="15" customHeight="1">
      <c r="A1111" s="15">
        <v>1105</v>
      </c>
      <c r="B1111" s="34">
        <v>3</v>
      </c>
      <c r="C1111" s="80"/>
      <c r="D1111" s="28" t="s">
        <v>5499</v>
      </c>
      <c r="E1111" s="16" t="s">
        <v>5500</v>
      </c>
      <c r="F1111" s="87">
        <v>8592223145016</v>
      </c>
      <c r="G1111" s="17">
        <v>340</v>
      </c>
      <c r="H1111" s="76">
        <v>1102</v>
      </c>
      <c r="I1111" s="18">
        <f t="shared" si="87"/>
        <v>44.979591836734691</v>
      </c>
      <c r="J1111" s="46">
        <f>'Skupinové slevy'!$C$42</f>
        <v>0</v>
      </c>
      <c r="K1111" s="46">
        <f t="shared" si="88"/>
        <v>0</v>
      </c>
      <c r="L1111" s="46">
        <f t="shared" si="89"/>
        <v>0</v>
      </c>
      <c r="M1111" s="19">
        <f t="shared" si="85"/>
        <v>1102</v>
      </c>
      <c r="N1111" s="19">
        <f t="shared" si="86"/>
        <v>44.979591836734691</v>
      </c>
    </row>
    <row r="1112" spans="1:14" ht="15" customHeight="1">
      <c r="A1112" s="15">
        <v>1106</v>
      </c>
      <c r="B1112" s="34">
        <v>3</v>
      </c>
      <c r="C1112" s="80"/>
      <c r="D1112" s="28" t="s">
        <v>3057</v>
      </c>
      <c r="E1112" s="16" t="s">
        <v>3058</v>
      </c>
      <c r="F1112" s="87">
        <v>8592223145023</v>
      </c>
      <c r="G1112" s="17">
        <v>340</v>
      </c>
      <c r="H1112" s="76">
        <v>1366</v>
      </c>
      <c r="I1112" s="18">
        <f t="shared" si="87"/>
        <v>55.755102040816325</v>
      </c>
      <c r="J1112" s="46">
        <f>'Skupinové slevy'!$C$42</f>
        <v>0</v>
      </c>
      <c r="K1112" s="46">
        <f t="shared" si="88"/>
        <v>0</v>
      </c>
      <c r="L1112" s="46">
        <f t="shared" si="89"/>
        <v>0</v>
      </c>
      <c r="M1112" s="19">
        <f t="shared" si="85"/>
        <v>1366</v>
      </c>
      <c r="N1112" s="19">
        <f t="shared" si="86"/>
        <v>55.755102040816325</v>
      </c>
    </row>
    <row r="1113" spans="1:14" ht="15" customHeight="1">
      <c r="A1113" s="15">
        <v>1107</v>
      </c>
      <c r="B1113" s="34">
        <v>3</v>
      </c>
      <c r="C1113" s="80"/>
      <c r="D1113" s="28" t="s">
        <v>7000</v>
      </c>
      <c r="E1113" s="16" t="s">
        <v>7001</v>
      </c>
      <c r="F1113" s="87">
        <v>8592223301177</v>
      </c>
      <c r="G1113" s="17">
        <v>340</v>
      </c>
      <c r="H1113" s="76">
        <v>1906</v>
      </c>
      <c r="I1113" s="18">
        <f t="shared" si="87"/>
        <v>77.795918367346943</v>
      </c>
      <c r="J1113" s="46">
        <f>'Skupinové slevy'!$C$42</f>
        <v>0</v>
      </c>
      <c r="K1113" s="46">
        <f t="shared" si="88"/>
        <v>0</v>
      </c>
      <c r="L1113" s="46">
        <f t="shared" si="89"/>
        <v>0</v>
      </c>
      <c r="M1113" s="19">
        <f t="shared" si="85"/>
        <v>1906</v>
      </c>
      <c r="N1113" s="19">
        <f t="shared" si="86"/>
        <v>77.795918367346943</v>
      </c>
    </row>
    <row r="1114" spans="1:14" ht="15" customHeight="1">
      <c r="A1114" s="15">
        <v>1108</v>
      </c>
      <c r="B1114" s="34">
        <v>3</v>
      </c>
      <c r="C1114" s="80"/>
      <c r="D1114" s="28" t="s">
        <v>5497</v>
      </c>
      <c r="E1114" s="16" t="s">
        <v>5498</v>
      </c>
      <c r="F1114" s="87">
        <v>8592223145030</v>
      </c>
      <c r="G1114" s="17">
        <v>340</v>
      </c>
      <c r="H1114" s="76">
        <v>26.6</v>
      </c>
      <c r="I1114" s="18">
        <f t="shared" si="87"/>
        <v>1.0857142857142859</v>
      </c>
      <c r="J1114" s="46">
        <f>'Skupinové slevy'!$C$42</f>
        <v>0</v>
      </c>
      <c r="K1114" s="46">
        <f t="shared" si="88"/>
        <v>0</v>
      </c>
      <c r="L1114" s="46">
        <f t="shared" si="89"/>
        <v>0</v>
      </c>
      <c r="M1114" s="19">
        <f t="shared" si="85"/>
        <v>26.6</v>
      </c>
      <c r="N1114" s="19">
        <f t="shared" si="86"/>
        <v>1.0857142857142859</v>
      </c>
    </row>
    <row r="1115" spans="1:14" ht="15" customHeight="1">
      <c r="A1115" s="15">
        <v>1109</v>
      </c>
      <c r="B1115" s="34">
        <v>3</v>
      </c>
      <c r="C1115" s="80"/>
      <c r="D1115" s="28" t="s">
        <v>5501</v>
      </c>
      <c r="E1115" s="16" t="s">
        <v>5502</v>
      </c>
      <c r="F1115" s="87">
        <v>8592223145047</v>
      </c>
      <c r="G1115" s="17">
        <v>340</v>
      </c>
      <c r="H1115" s="76">
        <v>46.4</v>
      </c>
      <c r="I1115" s="18">
        <f t="shared" si="87"/>
        <v>1.893877551020408</v>
      </c>
      <c r="J1115" s="46">
        <f>'Skupinové slevy'!$C$42</f>
        <v>0</v>
      </c>
      <c r="K1115" s="46">
        <f t="shared" si="88"/>
        <v>0</v>
      </c>
      <c r="L1115" s="46">
        <f t="shared" si="89"/>
        <v>0</v>
      </c>
      <c r="M1115" s="19">
        <f t="shared" si="85"/>
        <v>46.4</v>
      </c>
      <c r="N1115" s="19">
        <f t="shared" si="86"/>
        <v>1.893877551020408</v>
      </c>
    </row>
    <row r="1116" spans="1:14" ht="15" customHeight="1">
      <c r="A1116" s="15">
        <v>1110</v>
      </c>
      <c r="B1116" s="34">
        <v>3</v>
      </c>
      <c r="C1116" s="80"/>
      <c r="D1116" s="28" t="s">
        <v>4897</v>
      </c>
      <c r="E1116" s="16" t="s">
        <v>6999</v>
      </c>
      <c r="F1116" s="87">
        <v>8592223301160</v>
      </c>
      <c r="G1116" s="17">
        <v>340</v>
      </c>
      <c r="H1116" s="76">
        <v>96.2</v>
      </c>
      <c r="I1116" s="18">
        <f t="shared" si="87"/>
        <v>3.926530612244898</v>
      </c>
      <c r="J1116" s="46">
        <f>'Skupinové slevy'!$C$42</f>
        <v>0</v>
      </c>
      <c r="K1116" s="46">
        <f t="shared" si="88"/>
        <v>0</v>
      </c>
      <c r="L1116" s="46">
        <f t="shared" si="89"/>
        <v>0</v>
      </c>
      <c r="M1116" s="19">
        <f t="shared" ref="M1116:M1179" si="90">H1116*(1-$J1116)*(1-$K1116)*(1-$L1116)</f>
        <v>96.2</v>
      </c>
      <c r="N1116" s="19">
        <f t="shared" ref="N1116:N1179" si="91">I1116*(1-$J1116)*(1-$K1116)*(1-$L1116)</f>
        <v>3.926530612244898</v>
      </c>
    </row>
    <row r="1117" spans="1:14" ht="15" customHeight="1">
      <c r="A1117" s="15">
        <v>1111</v>
      </c>
      <c r="B1117" s="34">
        <v>3</v>
      </c>
      <c r="C1117" s="80"/>
      <c r="D1117" s="28" t="s">
        <v>4893</v>
      </c>
      <c r="E1117" s="16" t="s">
        <v>4894</v>
      </c>
      <c r="F1117" s="87">
        <v>8592223144972</v>
      </c>
      <c r="G1117" s="17">
        <v>340</v>
      </c>
      <c r="H1117" s="76">
        <v>9520</v>
      </c>
      <c r="I1117" s="18">
        <f t="shared" si="87"/>
        <v>388.57142857142856</v>
      </c>
      <c r="J1117" s="46">
        <f>'Skupinové slevy'!$C$42</f>
        <v>0</v>
      </c>
      <c r="K1117" s="46">
        <f t="shared" si="88"/>
        <v>0</v>
      </c>
      <c r="L1117" s="46">
        <f t="shared" si="89"/>
        <v>0</v>
      </c>
      <c r="M1117" s="19">
        <f t="shared" si="90"/>
        <v>9520</v>
      </c>
      <c r="N1117" s="19">
        <f t="shared" si="91"/>
        <v>388.57142857142856</v>
      </c>
    </row>
    <row r="1118" spans="1:14" ht="15" customHeight="1">
      <c r="A1118" s="15">
        <v>1112</v>
      </c>
      <c r="B1118" s="34">
        <v>3</v>
      </c>
      <c r="C1118" s="80"/>
      <c r="D1118" s="28" t="s">
        <v>426</v>
      </c>
      <c r="E1118" s="26" t="s">
        <v>4673</v>
      </c>
      <c r="F1118" s="87">
        <v>8592223422452</v>
      </c>
      <c r="G1118" s="17">
        <v>340</v>
      </c>
      <c r="H1118" s="76">
        <v>6155</v>
      </c>
      <c r="I1118" s="18">
        <f t="shared" si="87"/>
        <v>251.22448979591837</v>
      </c>
      <c r="J1118" s="46">
        <f>'Skupinové slevy'!$C$42</f>
        <v>0</v>
      </c>
      <c r="K1118" s="46">
        <f t="shared" si="88"/>
        <v>0</v>
      </c>
      <c r="L1118" s="46">
        <f t="shared" si="89"/>
        <v>0</v>
      </c>
      <c r="M1118" s="19">
        <f t="shared" si="90"/>
        <v>6155</v>
      </c>
      <c r="N1118" s="19">
        <f t="shared" si="91"/>
        <v>251.22448979591837</v>
      </c>
    </row>
    <row r="1119" spans="1:14" ht="15" customHeight="1">
      <c r="A1119" s="15">
        <v>1113</v>
      </c>
      <c r="B1119" s="34">
        <v>3</v>
      </c>
      <c r="C1119" s="80"/>
      <c r="D1119" s="28" t="s">
        <v>4370</v>
      </c>
      <c r="E1119" s="16" t="s">
        <v>4371</v>
      </c>
      <c r="F1119" s="87">
        <v>8592223422483</v>
      </c>
      <c r="G1119" s="17">
        <v>340</v>
      </c>
      <c r="H1119" s="76">
        <v>1185</v>
      </c>
      <c r="I1119" s="18">
        <f t="shared" si="87"/>
        <v>48.367346938775512</v>
      </c>
      <c r="J1119" s="46">
        <f>'Skupinové slevy'!$C$42</f>
        <v>0</v>
      </c>
      <c r="K1119" s="46">
        <f t="shared" si="88"/>
        <v>0</v>
      </c>
      <c r="L1119" s="46">
        <f t="shared" si="89"/>
        <v>0</v>
      </c>
      <c r="M1119" s="19">
        <f t="shared" si="90"/>
        <v>1185</v>
      </c>
      <c r="N1119" s="19">
        <f t="shared" si="91"/>
        <v>48.367346938775512</v>
      </c>
    </row>
    <row r="1120" spans="1:14" ht="15" customHeight="1">
      <c r="A1120" s="15">
        <v>1114</v>
      </c>
      <c r="B1120" s="34">
        <v>3</v>
      </c>
      <c r="C1120" s="80"/>
      <c r="D1120" s="28" t="s">
        <v>4895</v>
      </c>
      <c r="E1120" s="16" t="s">
        <v>4896</v>
      </c>
      <c r="F1120" s="87">
        <v>8592223422476</v>
      </c>
      <c r="G1120" s="17">
        <v>340</v>
      </c>
      <c r="H1120" s="76">
        <v>1090</v>
      </c>
      <c r="I1120" s="18">
        <f t="shared" si="87"/>
        <v>44.489795918367349</v>
      </c>
      <c r="J1120" s="46">
        <f>'Skupinové slevy'!$C$42</f>
        <v>0</v>
      </c>
      <c r="K1120" s="46">
        <f t="shared" si="88"/>
        <v>0</v>
      </c>
      <c r="L1120" s="46">
        <f t="shared" si="89"/>
        <v>0</v>
      </c>
      <c r="M1120" s="19">
        <f t="shared" si="90"/>
        <v>1090</v>
      </c>
      <c r="N1120" s="19">
        <f t="shared" si="91"/>
        <v>44.489795918367349</v>
      </c>
    </row>
    <row r="1121" spans="1:14" ht="15" customHeight="1">
      <c r="A1121" s="15">
        <v>1115</v>
      </c>
      <c r="B1121" s="34">
        <v>3</v>
      </c>
      <c r="C1121" s="80"/>
      <c r="D1121" s="28" t="s">
        <v>522</v>
      </c>
      <c r="E1121" s="16" t="s">
        <v>523</v>
      </c>
      <c r="F1121" s="87">
        <v>8592223145009</v>
      </c>
      <c r="G1121" s="17">
        <v>340</v>
      </c>
      <c r="H1121" s="76">
        <v>1416</v>
      </c>
      <c r="I1121" s="18">
        <f t="shared" si="87"/>
        <v>57.795918367346935</v>
      </c>
      <c r="J1121" s="46">
        <f>'Skupinové slevy'!$C$42</f>
        <v>0</v>
      </c>
      <c r="K1121" s="46">
        <f t="shared" si="88"/>
        <v>0</v>
      </c>
      <c r="L1121" s="46">
        <f t="shared" si="89"/>
        <v>0</v>
      </c>
      <c r="M1121" s="19">
        <f t="shared" si="90"/>
        <v>1416</v>
      </c>
      <c r="N1121" s="19">
        <f t="shared" si="91"/>
        <v>57.795918367346935</v>
      </c>
    </row>
    <row r="1122" spans="1:14" ht="15" customHeight="1">
      <c r="A1122" s="15">
        <v>1116</v>
      </c>
      <c r="B1122" s="34">
        <v>3</v>
      </c>
      <c r="C1122" s="80"/>
      <c r="D1122" s="28" t="s">
        <v>969</v>
      </c>
      <c r="E1122" s="16" t="s">
        <v>1358</v>
      </c>
      <c r="F1122" s="87">
        <v>8592223343160</v>
      </c>
      <c r="G1122" s="17">
        <v>406</v>
      </c>
      <c r="H1122" s="76">
        <v>118</v>
      </c>
      <c r="I1122" s="18">
        <f t="shared" si="87"/>
        <v>4.8163265306122449</v>
      </c>
      <c r="J1122" s="46">
        <f>'Skupinové slevy'!$C$45</f>
        <v>0</v>
      </c>
      <c r="K1122" s="46">
        <f t="shared" si="88"/>
        <v>0</v>
      </c>
      <c r="L1122" s="46">
        <f t="shared" si="89"/>
        <v>0</v>
      </c>
      <c r="M1122" s="19">
        <f t="shared" si="90"/>
        <v>118</v>
      </c>
      <c r="N1122" s="19">
        <f t="shared" si="91"/>
        <v>4.8163265306122449</v>
      </c>
    </row>
    <row r="1123" spans="1:14" ht="15" customHeight="1">
      <c r="A1123" s="15">
        <v>1117</v>
      </c>
      <c r="B1123" s="34">
        <v>3</v>
      </c>
      <c r="C1123" s="80"/>
      <c r="D1123" s="28" t="s">
        <v>581</v>
      </c>
      <c r="E1123" s="16" t="s">
        <v>1360</v>
      </c>
      <c r="F1123" s="87">
        <v>8592223343177</v>
      </c>
      <c r="G1123" s="17">
        <v>406</v>
      </c>
      <c r="H1123" s="76">
        <v>141</v>
      </c>
      <c r="I1123" s="18">
        <f t="shared" si="87"/>
        <v>5.7551020408163263</v>
      </c>
      <c r="J1123" s="46">
        <f>'Skupinové slevy'!$C$45</f>
        <v>0</v>
      </c>
      <c r="K1123" s="46">
        <f t="shared" si="88"/>
        <v>0</v>
      </c>
      <c r="L1123" s="46">
        <f t="shared" si="89"/>
        <v>0</v>
      </c>
      <c r="M1123" s="19">
        <f t="shared" si="90"/>
        <v>141</v>
      </c>
      <c r="N1123" s="19">
        <f t="shared" si="91"/>
        <v>5.7551020408163263</v>
      </c>
    </row>
    <row r="1124" spans="1:14" ht="15" customHeight="1">
      <c r="A1124" s="15">
        <v>1118</v>
      </c>
      <c r="B1124" s="34">
        <v>3</v>
      </c>
      <c r="C1124" s="80"/>
      <c r="D1124" s="28" t="s">
        <v>582</v>
      </c>
      <c r="E1124" s="16" t="s">
        <v>1362</v>
      </c>
      <c r="F1124" s="87">
        <v>8592223343184</v>
      </c>
      <c r="G1124" s="17">
        <v>406</v>
      </c>
      <c r="H1124" s="76">
        <v>188</v>
      </c>
      <c r="I1124" s="18">
        <f t="shared" si="87"/>
        <v>7.6734693877551017</v>
      </c>
      <c r="J1124" s="46">
        <f>'Skupinové slevy'!$C$45</f>
        <v>0</v>
      </c>
      <c r="K1124" s="46">
        <f t="shared" si="88"/>
        <v>0</v>
      </c>
      <c r="L1124" s="46">
        <f t="shared" si="89"/>
        <v>0</v>
      </c>
      <c r="M1124" s="19">
        <f t="shared" si="90"/>
        <v>188</v>
      </c>
      <c r="N1124" s="19">
        <f t="shared" si="91"/>
        <v>7.6734693877551017</v>
      </c>
    </row>
    <row r="1125" spans="1:14" ht="15" customHeight="1">
      <c r="A1125" s="15">
        <v>1119</v>
      </c>
      <c r="B1125" s="34">
        <v>3</v>
      </c>
      <c r="C1125" s="80"/>
      <c r="D1125" s="28" t="s">
        <v>5730</v>
      </c>
      <c r="E1125" s="16" t="s">
        <v>6840</v>
      </c>
      <c r="F1125" s="87">
        <v>8592223343191</v>
      </c>
      <c r="G1125" s="17">
        <v>406</v>
      </c>
      <c r="H1125" s="76">
        <v>357</v>
      </c>
      <c r="I1125" s="18">
        <f t="shared" si="87"/>
        <v>14.571428571428571</v>
      </c>
      <c r="J1125" s="46">
        <f>'Skupinové slevy'!$C$45</f>
        <v>0</v>
      </c>
      <c r="K1125" s="46">
        <f t="shared" si="88"/>
        <v>0</v>
      </c>
      <c r="L1125" s="46">
        <f t="shared" si="89"/>
        <v>0</v>
      </c>
      <c r="M1125" s="19">
        <f t="shared" si="90"/>
        <v>357</v>
      </c>
      <c r="N1125" s="19">
        <f t="shared" si="91"/>
        <v>14.571428571428571</v>
      </c>
    </row>
    <row r="1126" spans="1:14" ht="15" customHeight="1">
      <c r="A1126" s="15">
        <v>1120</v>
      </c>
      <c r="B1126" s="34">
        <v>3</v>
      </c>
      <c r="C1126" s="80"/>
      <c r="D1126" s="28" t="s">
        <v>5731</v>
      </c>
      <c r="E1126" s="16" t="s">
        <v>6842</v>
      </c>
      <c r="F1126" s="87">
        <v>8592223415683</v>
      </c>
      <c r="G1126" s="17">
        <v>406</v>
      </c>
      <c r="H1126" s="76">
        <v>714</v>
      </c>
      <c r="I1126" s="18">
        <f t="shared" si="87"/>
        <v>29.142857142857142</v>
      </c>
      <c r="J1126" s="46">
        <f>'Skupinové slevy'!$C$45</f>
        <v>0</v>
      </c>
      <c r="K1126" s="46">
        <f t="shared" si="88"/>
        <v>0</v>
      </c>
      <c r="L1126" s="46">
        <f t="shared" si="89"/>
        <v>0</v>
      </c>
      <c r="M1126" s="19">
        <f t="shared" si="90"/>
        <v>714</v>
      </c>
      <c r="N1126" s="19">
        <f t="shared" si="91"/>
        <v>29.142857142857142</v>
      </c>
    </row>
    <row r="1127" spans="1:14" ht="15" customHeight="1">
      <c r="A1127" s="15">
        <v>1121</v>
      </c>
      <c r="B1127" s="34">
        <v>3</v>
      </c>
      <c r="C1127" s="80"/>
      <c r="D1127" s="28" t="s">
        <v>5894</v>
      </c>
      <c r="E1127" s="16" t="s">
        <v>1364</v>
      </c>
      <c r="F1127" s="90">
        <v>8592223429772</v>
      </c>
      <c r="G1127" s="17">
        <v>406</v>
      </c>
      <c r="H1127" s="76">
        <v>1379</v>
      </c>
      <c r="I1127" s="18">
        <f t="shared" si="87"/>
        <v>56.285714285714285</v>
      </c>
      <c r="J1127" s="46">
        <f>'Skupinové slevy'!$C$45</f>
        <v>0</v>
      </c>
      <c r="K1127" s="46">
        <f t="shared" si="88"/>
        <v>0</v>
      </c>
      <c r="L1127" s="46">
        <f t="shared" si="89"/>
        <v>0</v>
      </c>
      <c r="M1127" s="19">
        <f t="shared" si="90"/>
        <v>1379</v>
      </c>
      <c r="N1127" s="19">
        <f t="shared" si="91"/>
        <v>56.285714285714285</v>
      </c>
    </row>
    <row r="1128" spans="1:14" ht="15" customHeight="1">
      <c r="A1128" s="15">
        <v>1122</v>
      </c>
      <c r="B1128" s="34">
        <v>3</v>
      </c>
      <c r="C1128" s="80"/>
      <c r="D1128" s="28" t="s">
        <v>5895</v>
      </c>
      <c r="E1128" s="16" t="s">
        <v>1366</v>
      </c>
      <c r="F1128" s="90">
        <v>8592223429789</v>
      </c>
      <c r="G1128" s="17">
        <v>406</v>
      </c>
      <c r="H1128" s="76">
        <v>1853</v>
      </c>
      <c r="I1128" s="18">
        <f t="shared" si="87"/>
        <v>75.632653061224488</v>
      </c>
      <c r="J1128" s="46">
        <f>'Skupinové slevy'!$C$45</f>
        <v>0</v>
      </c>
      <c r="K1128" s="46">
        <f t="shared" si="88"/>
        <v>0</v>
      </c>
      <c r="L1128" s="46">
        <f t="shared" si="89"/>
        <v>0</v>
      </c>
      <c r="M1128" s="19">
        <f t="shared" si="90"/>
        <v>1853</v>
      </c>
      <c r="N1128" s="19">
        <f t="shared" si="91"/>
        <v>75.632653061224488</v>
      </c>
    </row>
    <row r="1129" spans="1:14" ht="15" customHeight="1">
      <c r="A1129" s="15">
        <v>1123</v>
      </c>
      <c r="B1129" s="34">
        <v>3</v>
      </c>
      <c r="C1129" s="80"/>
      <c r="D1129" s="28" t="s">
        <v>1546</v>
      </c>
      <c r="E1129" s="16" t="s">
        <v>1547</v>
      </c>
      <c r="F1129" s="87">
        <v>8592223343122</v>
      </c>
      <c r="G1129" s="17">
        <v>406</v>
      </c>
      <c r="H1129" s="76">
        <v>110.5</v>
      </c>
      <c r="I1129" s="18">
        <f t="shared" si="87"/>
        <v>4.5102040816326534</v>
      </c>
      <c r="J1129" s="46">
        <f>'Skupinové slevy'!$C$45</f>
        <v>0</v>
      </c>
      <c r="K1129" s="46">
        <f t="shared" si="88"/>
        <v>0</v>
      </c>
      <c r="L1129" s="46">
        <f t="shared" si="89"/>
        <v>0</v>
      </c>
      <c r="M1129" s="19">
        <f t="shared" si="90"/>
        <v>110.5</v>
      </c>
      <c r="N1129" s="19">
        <f t="shared" si="91"/>
        <v>4.5102040816326534</v>
      </c>
    </row>
    <row r="1130" spans="1:14" ht="15" customHeight="1">
      <c r="A1130" s="15">
        <v>1124</v>
      </c>
      <c r="B1130" s="34">
        <v>3</v>
      </c>
      <c r="C1130" s="80"/>
      <c r="D1130" s="28" t="s">
        <v>1548</v>
      </c>
      <c r="E1130" s="16" t="s">
        <v>2062</v>
      </c>
      <c r="F1130" s="87">
        <v>8592223343139</v>
      </c>
      <c r="G1130" s="17">
        <v>406</v>
      </c>
      <c r="H1130" s="76">
        <v>132</v>
      </c>
      <c r="I1130" s="18">
        <f t="shared" si="87"/>
        <v>5.3877551020408161</v>
      </c>
      <c r="J1130" s="46">
        <f>'Skupinové slevy'!$C$45</f>
        <v>0</v>
      </c>
      <c r="K1130" s="46">
        <f t="shared" si="88"/>
        <v>0</v>
      </c>
      <c r="L1130" s="46">
        <f t="shared" si="89"/>
        <v>0</v>
      </c>
      <c r="M1130" s="19">
        <f t="shared" si="90"/>
        <v>132</v>
      </c>
      <c r="N1130" s="19">
        <f t="shared" si="91"/>
        <v>5.3877551020408161</v>
      </c>
    </row>
    <row r="1131" spans="1:14" ht="15" customHeight="1">
      <c r="A1131" s="15">
        <v>1125</v>
      </c>
      <c r="B1131" s="34">
        <v>3</v>
      </c>
      <c r="C1131" s="80"/>
      <c r="D1131" s="28" t="s">
        <v>2063</v>
      </c>
      <c r="E1131" s="16" t="s">
        <v>3926</v>
      </c>
      <c r="F1131" s="87">
        <v>8592223343146</v>
      </c>
      <c r="G1131" s="17">
        <v>406</v>
      </c>
      <c r="H1131" s="76">
        <v>180</v>
      </c>
      <c r="I1131" s="18">
        <f t="shared" si="87"/>
        <v>7.3469387755102042</v>
      </c>
      <c r="J1131" s="46">
        <f>'Skupinové slevy'!$C$45</f>
        <v>0</v>
      </c>
      <c r="K1131" s="46">
        <f t="shared" si="88"/>
        <v>0</v>
      </c>
      <c r="L1131" s="46">
        <f t="shared" si="89"/>
        <v>0</v>
      </c>
      <c r="M1131" s="19">
        <f t="shared" si="90"/>
        <v>180</v>
      </c>
      <c r="N1131" s="19">
        <f t="shared" si="91"/>
        <v>7.3469387755102042</v>
      </c>
    </row>
    <row r="1132" spans="1:14" ht="15" customHeight="1">
      <c r="A1132" s="15">
        <v>1126</v>
      </c>
      <c r="B1132" s="34">
        <v>3</v>
      </c>
      <c r="C1132" s="80"/>
      <c r="D1132" s="28" t="s">
        <v>7010</v>
      </c>
      <c r="E1132" s="16" t="s">
        <v>7011</v>
      </c>
      <c r="F1132" s="87">
        <v>8592223343153</v>
      </c>
      <c r="G1132" s="17">
        <v>406</v>
      </c>
      <c r="H1132" s="76">
        <v>396</v>
      </c>
      <c r="I1132" s="18">
        <f t="shared" si="87"/>
        <v>16.163265306122447</v>
      </c>
      <c r="J1132" s="46">
        <f>'Skupinové slevy'!$C$45</f>
        <v>0</v>
      </c>
      <c r="K1132" s="46">
        <f t="shared" si="88"/>
        <v>0</v>
      </c>
      <c r="L1132" s="46">
        <f t="shared" si="89"/>
        <v>0</v>
      </c>
      <c r="M1132" s="19">
        <f t="shared" si="90"/>
        <v>396</v>
      </c>
      <c r="N1132" s="19">
        <f t="shared" si="91"/>
        <v>16.163265306122447</v>
      </c>
    </row>
    <row r="1133" spans="1:14" ht="15" customHeight="1">
      <c r="A1133" s="15">
        <v>1127</v>
      </c>
      <c r="B1133" s="34">
        <v>3</v>
      </c>
      <c r="C1133" s="80"/>
      <c r="D1133" s="28" t="s">
        <v>2637</v>
      </c>
      <c r="E1133" s="16" t="s">
        <v>2638</v>
      </c>
      <c r="F1133" s="87">
        <v>8592223415676</v>
      </c>
      <c r="G1133" s="17">
        <v>406</v>
      </c>
      <c r="H1133" s="76">
        <v>706</v>
      </c>
      <c r="I1133" s="18">
        <f t="shared" si="87"/>
        <v>28.816326530612244</v>
      </c>
      <c r="J1133" s="46">
        <f>'Skupinové slevy'!$C$45</f>
        <v>0</v>
      </c>
      <c r="K1133" s="46">
        <f t="shared" si="88"/>
        <v>0</v>
      </c>
      <c r="L1133" s="46">
        <f t="shared" si="89"/>
        <v>0</v>
      </c>
      <c r="M1133" s="19">
        <f t="shared" si="90"/>
        <v>706</v>
      </c>
      <c r="N1133" s="19">
        <f t="shared" si="91"/>
        <v>28.816326530612244</v>
      </c>
    </row>
    <row r="1134" spans="1:14" ht="15" customHeight="1">
      <c r="A1134" s="15">
        <v>1128</v>
      </c>
      <c r="B1134" s="34">
        <v>3</v>
      </c>
      <c r="C1134" s="80"/>
      <c r="D1134" s="28" t="s">
        <v>5896</v>
      </c>
      <c r="E1134" s="16" t="s">
        <v>5928</v>
      </c>
      <c r="F1134" s="90">
        <v>8592223429758</v>
      </c>
      <c r="G1134" s="17">
        <v>406</v>
      </c>
      <c r="H1134" s="76">
        <v>1412</v>
      </c>
      <c r="I1134" s="18">
        <f t="shared" si="87"/>
        <v>57.632653061224488</v>
      </c>
      <c r="J1134" s="46">
        <f>'Skupinové slevy'!$C$45</f>
        <v>0</v>
      </c>
      <c r="K1134" s="46">
        <f t="shared" si="88"/>
        <v>0</v>
      </c>
      <c r="L1134" s="46">
        <f t="shared" si="89"/>
        <v>0</v>
      </c>
      <c r="M1134" s="19">
        <f t="shared" si="90"/>
        <v>1412</v>
      </c>
      <c r="N1134" s="19">
        <f t="shared" si="91"/>
        <v>57.632653061224488</v>
      </c>
    </row>
    <row r="1135" spans="1:14" ht="15" customHeight="1">
      <c r="A1135" s="15">
        <v>1129</v>
      </c>
      <c r="B1135" s="34">
        <v>3</v>
      </c>
      <c r="C1135" s="80"/>
      <c r="D1135" s="28" t="s">
        <v>5897</v>
      </c>
      <c r="E1135" s="16" t="s">
        <v>5929</v>
      </c>
      <c r="F1135" s="90">
        <v>8592223429765</v>
      </c>
      <c r="G1135" s="17">
        <v>406</v>
      </c>
      <c r="H1135" s="76">
        <v>1853</v>
      </c>
      <c r="I1135" s="18">
        <f t="shared" si="87"/>
        <v>75.632653061224488</v>
      </c>
      <c r="J1135" s="46">
        <f>'Skupinové slevy'!$C$45</f>
        <v>0</v>
      </c>
      <c r="K1135" s="46">
        <f t="shared" si="88"/>
        <v>0</v>
      </c>
      <c r="L1135" s="46">
        <f t="shared" si="89"/>
        <v>0</v>
      </c>
      <c r="M1135" s="19">
        <f t="shared" si="90"/>
        <v>1853</v>
      </c>
      <c r="N1135" s="19">
        <f t="shared" si="91"/>
        <v>75.632653061224488</v>
      </c>
    </row>
    <row r="1136" spans="1:14" ht="15" customHeight="1">
      <c r="A1136" s="15">
        <v>1130</v>
      </c>
      <c r="B1136" s="34">
        <v>3</v>
      </c>
      <c r="C1136" s="80"/>
      <c r="D1136" s="28" t="s">
        <v>3484</v>
      </c>
      <c r="E1136" s="16" t="s">
        <v>2808</v>
      </c>
      <c r="F1136" s="87">
        <v>8592223343245</v>
      </c>
      <c r="G1136" s="17">
        <v>406</v>
      </c>
      <c r="H1136" s="76">
        <v>123.8</v>
      </c>
      <c r="I1136" s="18">
        <f t="shared" si="87"/>
        <v>5.0530612244897961</v>
      </c>
      <c r="J1136" s="46">
        <f>'Skupinové slevy'!$C$45</f>
        <v>0</v>
      </c>
      <c r="K1136" s="46">
        <f t="shared" si="88"/>
        <v>0</v>
      </c>
      <c r="L1136" s="46">
        <f t="shared" si="89"/>
        <v>0</v>
      </c>
      <c r="M1136" s="19">
        <f t="shared" si="90"/>
        <v>123.8</v>
      </c>
      <c r="N1136" s="19">
        <f t="shared" si="91"/>
        <v>5.0530612244897961</v>
      </c>
    </row>
    <row r="1137" spans="1:14" ht="15" customHeight="1">
      <c r="A1137" s="15">
        <v>1131</v>
      </c>
      <c r="B1137" s="34">
        <v>3</v>
      </c>
      <c r="C1137" s="80"/>
      <c r="D1137" s="28" t="s">
        <v>2411</v>
      </c>
      <c r="E1137" s="16" t="s">
        <v>335</v>
      </c>
      <c r="F1137" s="87">
        <v>8592223343252</v>
      </c>
      <c r="G1137" s="17">
        <v>406</v>
      </c>
      <c r="H1137" s="76">
        <v>123.8</v>
      </c>
      <c r="I1137" s="18">
        <f t="shared" si="87"/>
        <v>5.0530612244897961</v>
      </c>
      <c r="J1137" s="46">
        <f>'Skupinové slevy'!$C$45</f>
        <v>0</v>
      </c>
      <c r="K1137" s="46">
        <f t="shared" si="88"/>
        <v>0</v>
      </c>
      <c r="L1137" s="46">
        <f t="shared" si="89"/>
        <v>0</v>
      </c>
      <c r="M1137" s="19">
        <f t="shared" si="90"/>
        <v>123.8</v>
      </c>
      <c r="N1137" s="19">
        <f t="shared" si="91"/>
        <v>5.0530612244897961</v>
      </c>
    </row>
    <row r="1138" spans="1:14" ht="15" customHeight="1">
      <c r="A1138" s="15">
        <v>1132</v>
      </c>
      <c r="B1138" s="34">
        <v>3</v>
      </c>
      <c r="C1138" s="80"/>
      <c r="D1138" s="28" t="s">
        <v>2654</v>
      </c>
      <c r="E1138" s="16" t="s">
        <v>93</v>
      </c>
      <c r="F1138" s="87">
        <v>8592223343269</v>
      </c>
      <c r="G1138" s="17">
        <v>406</v>
      </c>
      <c r="H1138" s="76">
        <v>164</v>
      </c>
      <c r="I1138" s="18">
        <f t="shared" si="87"/>
        <v>6.6938775510204085</v>
      </c>
      <c r="J1138" s="46">
        <f>'Skupinové slevy'!$C$45</f>
        <v>0</v>
      </c>
      <c r="K1138" s="46">
        <f t="shared" si="88"/>
        <v>0</v>
      </c>
      <c r="L1138" s="46">
        <f t="shared" si="89"/>
        <v>0</v>
      </c>
      <c r="M1138" s="19">
        <f t="shared" si="90"/>
        <v>164</v>
      </c>
      <c r="N1138" s="19">
        <f t="shared" si="91"/>
        <v>6.6938775510204085</v>
      </c>
    </row>
    <row r="1139" spans="1:14" ht="15" customHeight="1">
      <c r="A1139" s="15">
        <v>1133</v>
      </c>
      <c r="B1139" s="34">
        <v>3</v>
      </c>
      <c r="C1139" s="80"/>
      <c r="D1139" s="28" t="s">
        <v>2655</v>
      </c>
      <c r="E1139" s="16" t="s">
        <v>5678</v>
      </c>
      <c r="F1139" s="87">
        <v>8592223343276</v>
      </c>
      <c r="G1139" s="17">
        <v>406</v>
      </c>
      <c r="H1139" s="76">
        <v>474</v>
      </c>
      <c r="I1139" s="18">
        <f t="shared" si="87"/>
        <v>19.346938775510203</v>
      </c>
      <c r="J1139" s="46">
        <f>'Skupinové slevy'!$C$45</f>
        <v>0</v>
      </c>
      <c r="K1139" s="46">
        <f t="shared" si="88"/>
        <v>0</v>
      </c>
      <c r="L1139" s="46">
        <f t="shared" si="89"/>
        <v>0</v>
      </c>
      <c r="M1139" s="19">
        <f t="shared" si="90"/>
        <v>474</v>
      </c>
      <c r="N1139" s="19">
        <f t="shared" si="91"/>
        <v>19.346938775510203</v>
      </c>
    </row>
    <row r="1140" spans="1:14" ht="15" customHeight="1">
      <c r="A1140" s="15">
        <v>1134</v>
      </c>
      <c r="B1140" s="34">
        <v>3</v>
      </c>
      <c r="C1140" s="80"/>
      <c r="D1140" s="28" t="s">
        <v>2656</v>
      </c>
      <c r="E1140" s="16" t="s">
        <v>5680</v>
      </c>
      <c r="F1140" s="87">
        <v>8592223415706</v>
      </c>
      <c r="G1140" s="17">
        <v>406</v>
      </c>
      <c r="H1140" s="76">
        <v>692</v>
      </c>
      <c r="I1140" s="18">
        <f t="shared" si="87"/>
        <v>28.244897959183675</v>
      </c>
      <c r="J1140" s="46">
        <f>'Skupinové slevy'!$C$45</f>
        <v>0</v>
      </c>
      <c r="K1140" s="46">
        <f t="shared" si="88"/>
        <v>0</v>
      </c>
      <c r="L1140" s="46">
        <f t="shared" si="89"/>
        <v>0</v>
      </c>
      <c r="M1140" s="19">
        <f t="shared" si="90"/>
        <v>692</v>
      </c>
      <c r="N1140" s="19">
        <f t="shared" si="91"/>
        <v>28.244897959183675</v>
      </c>
    </row>
    <row r="1141" spans="1:14" ht="15" customHeight="1">
      <c r="A1141" s="15">
        <v>1135</v>
      </c>
      <c r="B1141" s="34">
        <v>3</v>
      </c>
      <c r="C1141" s="80"/>
      <c r="D1141" s="28" t="s">
        <v>5898</v>
      </c>
      <c r="E1141" s="50" t="s">
        <v>5682</v>
      </c>
      <c r="F1141" s="90">
        <v>8592223429819</v>
      </c>
      <c r="G1141" s="17">
        <v>406</v>
      </c>
      <c r="H1141" s="76">
        <v>1099</v>
      </c>
      <c r="I1141" s="18">
        <f t="shared" si="87"/>
        <v>44.857142857142854</v>
      </c>
      <c r="J1141" s="46">
        <f>'Skupinové slevy'!$C$45</f>
        <v>0</v>
      </c>
      <c r="K1141" s="46">
        <f t="shared" si="88"/>
        <v>0</v>
      </c>
      <c r="L1141" s="46">
        <f t="shared" si="89"/>
        <v>0</v>
      </c>
      <c r="M1141" s="19">
        <f t="shared" si="90"/>
        <v>1099</v>
      </c>
      <c r="N1141" s="19">
        <f t="shared" si="91"/>
        <v>44.857142857142854</v>
      </c>
    </row>
    <row r="1142" spans="1:14" ht="15" customHeight="1">
      <c r="A1142" s="15">
        <v>1136</v>
      </c>
      <c r="B1142" s="34">
        <v>3</v>
      </c>
      <c r="C1142" s="80"/>
      <c r="D1142" s="28" t="s">
        <v>5899</v>
      </c>
      <c r="E1142" s="50" t="s">
        <v>5684</v>
      </c>
      <c r="F1142" s="90">
        <v>8592223429826</v>
      </c>
      <c r="G1142" s="17">
        <v>406</v>
      </c>
      <c r="H1142" s="76">
        <v>1565</v>
      </c>
      <c r="I1142" s="18">
        <f t="shared" si="87"/>
        <v>63.877551020408163</v>
      </c>
      <c r="J1142" s="46">
        <f>'Skupinové slevy'!$C$45</f>
        <v>0</v>
      </c>
      <c r="K1142" s="46">
        <f t="shared" si="88"/>
        <v>0</v>
      </c>
      <c r="L1142" s="46">
        <f t="shared" si="89"/>
        <v>0</v>
      </c>
      <c r="M1142" s="19">
        <f t="shared" si="90"/>
        <v>1565</v>
      </c>
      <c r="N1142" s="19">
        <f t="shared" si="91"/>
        <v>63.877551020408163</v>
      </c>
    </row>
    <row r="1143" spans="1:14" ht="15" customHeight="1">
      <c r="A1143" s="15">
        <v>1137</v>
      </c>
      <c r="B1143" s="34">
        <v>3</v>
      </c>
      <c r="C1143" s="80"/>
      <c r="D1143" s="28" t="s">
        <v>5732</v>
      </c>
      <c r="E1143" s="16" t="s">
        <v>5733</v>
      </c>
      <c r="F1143" s="87">
        <v>8592223343207</v>
      </c>
      <c r="G1143" s="17">
        <v>406</v>
      </c>
      <c r="H1143" s="76">
        <v>106.1</v>
      </c>
      <c r="I1143" s="18">
        <f t="shared" si="87"/>
        <v>4.3306122448979592</v>
      </c>
      <c r="J1143" s="46">
        <f>'Skupinové slevy'!$C$45</f>
        <v>0</v>
      </c>
      <c r="K1143" s="46">
        <f t="shared" si="88"/>
        <v>0</v>
      </c>
      <c r="L1143" s="46">
        <f t="shared" si="89"/>
        <v>0</v>
      </c>
      <c r="M1143" s="19">
        <f t="shared" si="90"/>
        <v>106.1</v>
      </c>
      <c r="N1143" s="19">
        <f t="shared" si="91"/>
        <v>4.3306122448979592</v>
      </c>
    </row>
    <row r="1144" spans="1:14" ht="15" customHeight="1">
      <c r="A1144" s="15">
        <v>1138</v>
      </c>
      <c r="B1144" s="34">
        <v>3</v>
      </c>
      <c r="C1144" s="80"/>
      <c r="D1144" s="28" t="s">
        <v>5739</v>
      </c>
      <c r="E1144" s="16" t="s">
        <v>242</v>
      </c>
      <c r="F1144" s="87">
        <v>8592223343214</v>
      </c>
      <c r="G1144" s="17">
        <v>406</v>
      </c>
      <c r="H1144" s="76">
        <v>120.3</v>
      </c>
      <c r="I1144" s="18">
        <f t="shared" si="87"/>
        <v>4.9102040816326529</v>
      </c>
      <c r="J1144" s="46">
        <f>'Skupinové slevy'!$C$45</f>
        <v>0</v>
      </c>
      <c r="K1144" s="46">
        <f t="shared" si="88"/>
        <v>0</v>
      </c>
      <c r="L1144" s="46">
        <f t="shared" si="89"/>
        <v>0</v>
      </c>
      <c r="M1144" s="19">
        <f t="shared" si="90"/>
        <v>120.3</v>
      </c>
      <c r="N1144" s="19">
        <f t="shared" si="91"/>
        <v>4.9102040816326529</v>
      </c>
    </row>
    <row r="1145" spans="1:14" ht="15" customHeight="1">
      <c r="A1145" s="15">
        <v>1139</v>
      </c>
      <c r="B1145" s="34">
        <v>3</v>
      </c>
      <c r="C1145" s="80"/>
      <c r="D1145" s="28" t="s">
        <v>243</v>
      </c>
      <c r="E1145" s="16" t="s">
        <v>244</v>
      </c>
      <c r="F1145" s="87">
        <v>8592223343221</v>
      </c>
      <c r="G1145" s="17">
        <v>406</v>
      </c>
      <c r="H1145" s="76">
        <v>154</v>
      </c>
      <c r="I1145" s="18">
        <f t="shared" si="87"/>
        <v>6.2857142857142856</v>
      </c>
      <c r="J1145" s="46">
        <f>'Skupinové slevy'!$C$45</f>
        <v>0</v>
      </c>
      <c r="K1145" s="46">
        <f t="shared" si="88"/>
        <v>0</v>
      </c>
      <c r="L1145" s="46">
        <f t="shared" si="89"/>
        <v>0</v>
      </c>
      <c r="M1145" s="19">
        <f t="shared" si="90"/>
        <v>154</v>
      </c>
      <c r="N1145" s="19">
        <f t="shared" si="91"/>
        <v>6.2857142857142856</v>
      </c>
    </row>
    <row r="1146" spans="1:14" ht="15" customHeight="1">
      <c r="A1146" s="15">
        <v>1140</v>
      </c>
      <c r="B1146" s="34">
        <v>3</v>
      </c>
      <c r="C1146" s="80"/>
      <c r="D1146" s="28" t="s">
        <v>245</v>
      </c>
      <c r="E1146" s="16" t="s">
        <v>246</v>
      </c>
      <c r="F1146" s="87">
        <v>8592223343238</v>
      </c>
      <c r="G1146" s="17">
        <v>406</v>
      </c>
      <c r="H1146" s="76">
        <v>454</v>
      </c>
      <c r="I1146" s="18">
        <f t="shared" si="87"/>
        <v>18.530612244897959</v>
      </c>
      <c r="J1146" s="46">
        <f>'Skupinové slevy'!$C$45</f>
        <v>0</v>
      </c>
      <c r="K1146" s="46">
        <f t="shared" si="88"/>
        <v>0</v>
      </c>
      <c r="L1146" s="46">
        <f t="shared" si="89"/>
        <v>0</v>
      </c>
      <c r="M1146" s="19">
        <f t="shared" si="90"/>
        <v>454</v>
      </c>
      <c r="N1146" s="19">
        <f t="shared" si="91"/>
        <v>18.530612244897959</v>
      </c>
    </row>
    <row r="1147" spans="1:14" ht="15" customHeight="1">
      <c r="A1147" s="15">
        <v>1141</v>
      </c>
      <c r="B1147" s="34">
        <v>3</v>
      </c>
      <c r="C1147" s="80"/>
      <c r="D1147" s="28" t="s">
        <v>247</v>
      </c>
      <c r="E1147" s="16" t="s">
        <v>3118</v>
      </c>
      <c r="F1147" s="87">
        <v>8592223415690</v>
      </c>
      <c r="G1147" s="17">
        <v>406</v>
      </c>
      <c r="H1147" s="76">
        <v>653</v>
      </c>
      <c r="I1147" s="18">
        <f t="shared" si="87"/>
        <v>26.653061224489797</v>
      </c>
      <c r="J1147" s="46">
        <f>'Skupinové slevy'!$C$45</f>
        <v>0</v>
      </c>
      <c r="K1147" s="46">
        <f t="shared" si="88"/>
        <v>0</v>
      </c>
      <c r="L1147" s="46">
        <f t="shared" si="89"/>
        <v>0</v>
      </c>
      <c r="M1147" s="19">
        <f t="shared" si="90"/>
        <v>653</v>
      </c>
      <c r="N1147" s="19">
        <f t="shared" si="91"/>
        <v>26.653061224489797</v>
      </c>
    </row>
    <row r="1148" spans="1:14" ht="15" customHeight="1">
      <c r="A1148" s="15">
        <v>1142</v>
      </c>
      <c r="B1148" s="34">
        <v>3</v>
      </c>
      <c r="C1148" s="80"/>
      <c r="D1148" s="28" t="s">
        <v>5900</v>
      </c>
      <c r="E1148" s="50" t="s">
        <v>5930</v>
      </c>
      <c r="F1148" s="90">
        <v>8592223429796</v>
      </c>
      <c r="G1148" s="17">
        <v>406</v>
      </c>
      <c r="H1148" s="76">
        <v>1050</v>
      </c>
      <c r="I1148" s="18">
        <f t="shared" si="87"/>
        <v>42.857142857142854</v>
      </c>
      <c r="J1148" s="46">
        <f>'Skupinové slevy'!$C$45</f>
        <v>0</v>
      </c>
      <c r="K1148" s="46">
        <f t="shared" si="88"/>
        <v>0</v>
      </c>
      <c r="L1148" s="46">
        <f t="shared" si="89"/>
        <v>0</v>
      </c>
      <c r="M1148" s="19">
        <f t="shared" si="90"/>
        <v>1050</v>
      </c>
      <c r="N1148" s="19">
        <f t="shared" si="91"/>
        <v>42.857142857142854</v>
      </c>
    </row>
    <row r="1149" spans="1:14" ht="15" customHeight="1">
      <c r="A1149" s="15">
        <v>1143</v>
      </c>
      <c r="B1149" s="34">
        <v>3</v>
      </c>
      <c r="C1149" s="80"/>
      <c r="D1149" s="28" t="s">
        <v>5901</v>
      </c>
      <c r="E1149" s="50" t="s">
        <v>5931</v>
      </c>
      <c r="F1149" s="90">
        <v>8592223429802</v>
      </c>
      <c r="G1149" s="17">
        <v>406</v>
      </c>
      <c r="H1149" s="76">
        <v>1528</v>
      </c>
      <c r="I1149" s="18">
        <f t="shared" si="87"/>
        <v>62.367346938775512</v>
      </c>
      <c r="J1149" s="46">
        <f>'Skupinové slevy'!$C$45</f>
        <v>0</v>
      </c>
      <c r="K1149" s="46">
        <f t="shared" si="88"/>
        <v>0</v>
      </c>
      <c r="L1149" s="46">
        <f t="shared" si="89"/>
        <v>0</v>
      </c>
      <c r="M1149" s="19">
        <f t="shared" si="90"/>
        <v>1528</v>
      </c>
      <c r="N1149" s="19">
        <f t="shared" si="91"/>
        <v>62.367346938775512</v>
      </c>
    </row>
    <row r="1150" spans="1:14" ht="15" customHeight="1">
      <c r="A1150" s="15">
        <v>1144</v>
      </c>
      <c r="B1150" s="34">
        <v>3</v>
      </c>
      <c r="C1150" s="80"/>
      <c r="D1150" s="28" t="s">
        <v>5173</v>
      </c>
      <c r="E1150" s="16" t="s">
        <v>1900</v>
      </c>
      <c r="F1150" s="87">
        <v>8592223343542</v>
      </c>
      <c r="G1150" s="17">
        <v>406</v>
      </c>
      <c r="H1150" s="76">
        <v>106.1</v>
      </c>
      <c r="I1150" s="18">
        <f t="shared" si="87"/>
        <v>4.3306122448979592</v>
      </c>
      <c r="J1150" s="46">
        <f>'Skupinové slevy'!$C$45</f>
        <v>0</v>
      </c>
      <c r="K1150" s="46">
        <f t="shared" si="88"/>
        <v>0</v>
      </c>
      <c r="L1150" s="46">
        <f t="shared" si="89"/>
        <v>0</v>
      </c>
      <c r="M1150" s="19">
        <f t="shared" si="90"/>
        <v>106.1</v>
      </c>
      <c r="N1150" s="19">
        <f t="shared" si="91"/>
        <v>4.3306122448979592</v>
      </c>
    </row>
    <row r="1151" spans="1:14" ht="15" customHeight="1">
      <c r="A1151" s="15">
        <v>1145</v>
      </c>
      <c r="B1151" s="34">
        <v>3</v>
      </c>
      <c r="C1151" s="80"/>
      <c r="D1151" s="28" t="s">
        <v>5174</v>
      </c>
      <c r="E1151" s="16" t="s">
        <v>1902</v>
      </c>
      <c r="F1151" s="87">
        <v>8592223343559</v>
      </c>
      <c r="G1151" s="17">
        <v>406</v>
      </c>
      <c r="H1151" s="76">
        <v>128</v>
      </c>
      <c r="I1151" s="18">
        <f t="shared" si="87"/>
        <v>5.2244897959183669</v>
      </c>
      <c r="J1151" s="46">
        <f>'Skupinové slevy'!$C$45</f>
        <v>0</v>
      </c>
      <c r="K1151" s="46">
        <f t="shared" si="88"/>
        <v>0</v>
      </c>
      <c r="L1151" s="46">
        <f t="shared" si="89"/>
        <v>0</v>
      </c>
      <c r="M1151" s="19">
        <f t="shared" si="90"/>
        <v>128</v>
      </c>
      <c r="N1151" s="19">
        <f t="shared" si="91"/>
        <v>5.2244897959183669</v>
      </c>
    </row>
    <row r="1152" spans="1:14" ht="15" customHeight="1">
      <c r="A1152" s="15">
        <v>1146</v>
      </c>
      <c r="B1152" s="34">
        <v>3</v>
      </c>
      <c r="C1152" s="80"/>
      <c r="D1152" s="28" t="s">
        <v>3007</v>
      </c>
      <c r="E1152" s="16" t="s">
        <v>2713</v>
      </c>
      <c r="F1152" s="87">
        <v>8592223343566</v>
      </c>
      <c r="G1152" s="17">
        <v>406</v>
      </c>
      <c r="H1152" s="76">
        <v>155</v>
      </c>
      <c r="I1152" s="18">
        <f t="shared" si="87"/>
        <v>6.3265306122448983</v>
      </c>
      <c r="J1152" s="46">
        <f>'Skupinové slevy'!$C$45</f>
        <v>0</v>
      </c>
      <c r="K1152" s="46">
        <f t="shared" si="88"/>
        <v>0</v>
      </c>
      <c r="L1152" s="46">
        <f t="shared" si="89"/>
        <v>0</v>
      </c>
      <c r="M1152" s="19">
        <f t="shared" si="90"/>
        <v>155</v>
      </c>
      <c r="N1152" s="19">
        <f t="shared" si="91"/>
        <v>6.3265306122448983</v>
      </c>
    </row>
    <row r="1153" spans="1:14" ht="15" customHeight="1">
      <c r="A1153" s="15">
        <v>1147</v>
      </c>
      <c r="B1153" s="34">
        <v>3</v>
      </c>
      <c r="C1153" s="80"/>
      <c r="D1153" s="28" t="s">
        <v>4915</v>
      </c>
      <c r="E1153" s="16" t="s">
        <v>5655</v>
      </c>
      <c r="F1153" s="87">
        <v>8592223343573</v>
      </c>
      <c r="G1153" s="17">
        <v>406</v>
      </c>
      <c r="H1153" s="76">
        <v>287</v>
      </c>
      <c r="I1153" s="18">
        <f t="shared" si="87"/>
        <v>11.714285714285714</v>
      </c>
      <c r="J1153" s="46">
        <f>'Skupinové slevy'!$C$45</f>
        <v>0</v>
      </c>
      <c r="K1153" s="46">
        <f t="shared" si="88"/>
        <v>0</v>
      </c>
      <c r="L1153" s="46">
        <f t="shared" si="89"/>
        <v>0</v>
      </c>
      <c r="M1153" s="19">
        <f t="shared" si="90"/>
        <v>287</v>
      </c>
      <c r="N1153" s="19">
        <f t="shared" si="91"/>
        <v>11.714285714285714</v>
      </c>
    </row>
    <row r="1154" spans="1:14" ht="15" customHeight="1">
      <c r="A1154" s="15">
        <v>1148</v>
      </c>
      <c r="B1154" s="34">
        <v>3</v>
      </c>
      <c r="C1154" s="80"/>
      <c r="D1154" s="28" t="s">
        <v>4916</v>
      </c>
      <c r="E1154" s="16" t="s">
        <v>5657</v>
      </c>
      <c r="F1154" s="87">
        <v>8592223415744</v>
      </c>
      <c r="G1154" s="17">
        <v>406</v>
      </c>
      <c r="H1154" s="76">
        <v>357</v>
      </c>
      <c r="I1154" s="18">
        <f t="shared" si="87"/>
        <v>14.571428571428571</v>
      </c>
      <c r="J1154" s="46">
        <f>'Skupinové slevy'!$C$45</f>
        <v>0</v>
      </c>
      <c r="K1154" s="46">
        <f t="shared" si="88"/>
        <v>0</v>
      </c>
      <c r="L1154" s="46">
        <f t="shared" si="89"/>
        <v>0</v>
      </c>
      <c r="M1154" s="19">
        <f t="shared" si="90"/>
        <v>357</v>
      </c>
      <c r="N1154" s="19">
        <f t="shared" si="91"/>
        <v>14.571428571428571</v>
      </c>
    </row>
    <row r="1155" spans="1:14" ht="15" customHeight="1">
      <c r="A1155" s="15">
        <v>1149</v>
      </c>
      <c r="B1155" s="34">
        <v>3</v>
      </c>
      <c r="C1155" s="80"/>
      <c r="D1155" s="28" t="s">
        <v>5902</v>
      </c>
      <c r="E1155" s="50" t="s">
        <v>361</v>
      </c>
      <c r="F1155" s="90">
        <v>8592223429987</v>
      </c>
      <c r="G1155" s="17">
        <v>406</v>
      </c>
      <c r="H1155" s="76">
        <v>671</v>
      </c>
      <c r="I1155" s="18">
        <f t="shared" si="87"/>
        <v>27.387755102040817</v>
      </c>
      <c r="J1155" s="46">
        <f>'Skupinové slevy'!$C$45</f>
        <v>0</v>
      </c>
      <c r="K1155" s="46">
        <f t="shared" si="88"/>
        <v>0</v>
      </c>
      <c r="L1155" s="46">
        <f t="shared" si="89"/>
        <v>0</v>
      </c>
      <c r="M1155" s="19">
        <f t="shared" si="90"/>
        <v>671</v>
      </c>
      <c r="N1155" s="19">
        <f t="shared" si="91"/>
        <v>27.387755102040817</v>
      </c>
    </row>
    <row r="1156" spans="1:14" ht="15" customHeight="1">
      <c r="A1156" s="15">
        <v>1150</v>
      </c>
      <c r="B1156" s="34">
        <v>3</v>
      </c>
      <c r="C1156" s="80"/>
      <c r="D1156" s="28" t="s">
        <v>5903</v>
      </c>
      <c r="E1156" s="50" t="s">
        <v>2268</v>
      </c>
      <c r="F1156" s="90">
        <v>8592223429994</v>
      </c>
      <c r="G1156" s="17">
        <v>406</v>
      </c>
      <c r="H1156" s="76">
        <v>899</v>
      </c>
      <c r="I1156" s="18">
        <f t="shared" si="87"/>
        <v>36.693877551020407</v>
      </c>
      <c r="J1156" s="46">
        <f>'Skupinové slevy'!$C$45</f>
        <v>0</v>
      </c>
      <c r="K1156" s="46">
        <f t="shared" si="88"/>
        <v>0</v>
      </c>
      <c r="L1156" s="46">
        <f t="shared" si="89"/>
        <v>0</v>
      </c>
      <c r="M1156" s="19">
        <f t="shared" si="90"/>
        <v>899</v>
      </c>
      <c r="N1156" s="19">
        <f t="shared" si="91"/>
        <v>36.693877551020407</v>
      </c>
    </row>
    <row r="1157" spans="1:14" ht="15" customHeight="1">
      <c r="A1157" s="15">
        <v>1151</v>
      </c>
      <c r="B1157" s="34">
        <v>3</v>
      </c>
      <c r="C1157" s="80"/>
      <c r="D1157" s="28" t="s">
        <v>5904</v>
      </c>
      <c r="E1157" s="50" t="s">
        <v>5932</v>
      </c>
      <c r="F1157" s="90">
        <v>8592223430006</v>
      </c>
      <c r="G1157" s="17">
        <v>406</v>
      </c>
      <c r="H1157" s="76">
        <v>161</v>
      </c>
      <c r="I1157" s="18">
        <f t="shared" si="87"/>
        <v>6.5714285714285712</v>
      </c>
      <c r="J1157" s="46">
        <f>'Skupinové slevy'!$C$45</f>
        <v>0</v>
      </c>
      <c r="K1157" s="46">
        <f t="shared" si="88"/>
        <v>0</v>
      </c>
      <c r="L1157" s="46">
        <f t="shared" si="89"/>
        <v>0</v>
      </c>
      <c r="M1157" s="19">
        <f t="shared" si="90"/>
        <v>161</v>
      </c>
      <c r="N1157" s="19">
        <f t="shared" si="91"/>
        <v>6.5714285714285712</v>
      </c>
    </row>
    <row r="1158" spans="1:14" ht="15" customHeight="1">
      <c r="A1158" s="15">
        <v>1152</v>
      </c>
      <c r="B1158" s="34">
        <v>3</v>
      </c>
      <c r="C1158" s="80"/>
      <c r="D1158" s="28" t="s">
        <v>5905</v>
      </c>
      <c r="E1158" s="50" t="s">
        <v>5933</v>
      </c>
      <c r="F1158" s="90">
        <v>8592223430013</v>
      </c>
      <c r="G1158" s="17">
        <v>406</v>
      </c>
      <c r="H1158" s="76">
        <v>188</v>
      </c>
      <c r="I1158" s="18">
        <f t="shared" si="87"/>
        <v>7.6734693877551017</v>
      </c>
      <c r="J1158" s="46">
        <f>'Skupinové slevy'!$C$45</f>
        <v>0</v>
      </c>
      <c r="K1158" s="46">
        <f t="shared" si="88"/>
        <v>0</v>
      </c>
      <c r="L1158" s="46">
        <f t="shared" si="89"/>
        <v>0</v>
      </c>
      <c r="M1158" s="19">
        <f t="shared" si="90"/>
        <v>188</v>
      </c>
      <c r="N1158" s="19">
        <f t="shared" si="91"/>
        <v>7.6734693877551017</v>
      </c>
    </row>
    <row r="1159" spans="1:14" ht="15" customHeight="1">
      <c r="A1159" s="15">
        <v>1153</v>
      </c>
      <c r="B1159" s="34">
        <v>3</v>
      </c>
      <c r="C1159" s="80"/>
      <c r="D1159" s="28" t="s">
        <v>5906</v>
      </c>
      <c r="E1159" s="50" t="s">
        <v>5934</v>
      </c>
      <c r="F1159" s="90">
        <v>8592223430020</v>
      </c>
      <c r="G1159" s="17">
        <v>406</v>
      </c>
      <c r="H1159" s="76">
        <v>230</v>
      </c>
      <c r="I1159" s="18">
        <f t="shared" ref="I1159:I1222" si="92">H1159/$I$5</f>
        <v>9.387755102040817</v>
      </c>
      <c r="J1159" s="46">
        <f>'Skupinové slevy'!$C$45</f>
        <v>0</v>
      </c>
      <c r="K1159" s="46">
        <f t="shared" ref="K1159:K1222" si="93">IF($K$4="X",0.04,0)</f>
        <v>0</v>
      </c>
      <c r="L1159" s="46">
        <f t="shared" ref="L1159:L1222" si="94">IF($L$4="X",0.02,0)</f>
        <v>0</v>
      </c>
      <c r="M1159" s="19">
        <f t="shared" si="90"/>
        <v>230</v>
      </c>
      <c r="N1159" s="19">
        <f t="shared" si="91"/>
        <v>9.387755102040817</v>
      </c>
    </row>
    <row r="1160" spans="1:14" ht="15" customHeight="1">
      <c r="A1160" s="15">
        <v>1154</v>
      </c>
      <c r="B1160" s="34">
        <v>3</v>
      </c>
      <c r="C1160" s="80"/>
      <c r="D1160" s="28" t="s">
        <v>5907</v>
      </c>
      <c r="E1160" s="50" t="s">
        <v>5935</v>
      </c>
      <c r="F1160" s="90">
        <v>8592223430037</v>
      </c>
      <c r="G1160" s="17">
        <v>406</v>
      </c>
      <c r="H1160" s="76">
        <v>425</v>
      </c>
      <c r="I1160" s="18">
        <f t="shared" si="92"/>
        <v>17.346938775510203</v>
      </c>
      <c r="J1160" s="46">
        <f>'Skupinové slevy'!$C$45</f>
        <v>0</v>
      </c>
      <c r="K1160" s="46">
        <f t="shared" si="93"/>
        <v>0</v>
      </c>
      <c r="L1160" s="46">
        <f t="shared" si="94"/>
        <v>0</v>
      </c>
      <c r="M1160" s="19">
        <f t="shared" si="90"/>
        <v>425</v>
      </c>
      <c r="N1160" s="19">
        <f t="shared" si="91"/>
        <v>17.346938775510203</v>
      </c>
    </row>
    <row r="1161" spans="1:14" ht="15" customHeight="1">
      <c r="A1161" s="15">
        <v>1155</v>
      </c>
      <c r="B1161" s="34">
        <v>3</v>
      </c>
      <c r="C1161" s="80"/>
      <c r="D1161" s="28" t="s">
        <v>5908</v>
      </c>
      <c r="E1161" s="50" t="s">
        <v>5936</v>
      </c>
      <c r="F1161" s="90">
        <v>8592223430044</v>
      </c>
      <c r="G1161" s="17">
        <v>406</v>
      </c>
      <c r="H1161" s="76">
        <v>529</v>
      </c>
      <c r="I1161" s="18">
        <f t="shared" si="92"/>
        <v>21.591836734693878</v>
      </c>
      <c r="J1161" s="46">
        <f>'Skupinové slevy'!$C$45</f>
        <v>0</v>
      </c>
      <c r="K1161" s="46">
        <f t="shared" si="93"/>
        <v>0</v>
      </c>
      <c r="L1161" s="46">
        <f t="shared" si="94"/>
        <v>0</v>
      </c>
      <c r="M1161" s="19">
        <f t="shared" si="90"/>
        <v>529</v>
      </c>
      <c r="N1161" s="19">
        <f t="shared" si="91"/>
        <v>21.591836734693878</v>
      </c>
    </row>
    <row r="1162" spans="1:14" ht="15" customHeight="1">
      <c r="A1162" s="15">
        <v>1156</v>
      </c>
      <c r="B1162" s="34">
        <v>3</v>
      </c>
      <c r="C1162" s="80"/>
      <c r="D1162" s="28" t="s">
        <v>5909</v>
      </c>
      <c r="E1162" s="50" t="s">
        <v>5937</v>
      </c>
      <c r="F1162" s="90">
        <v>8592223430051</v>
      </c>
      <c r="G1162" s="17">
        <v>406</v>
      </c>
      <c r="H1162" s="76">
        <v>1008</v>
      </c>
      <c r="I1162" s="18">
        <f t="shared" si="92"/>
        <v>41.142857142857146</v>
      </c>
      <c r="J1162" s="46">
        <f>'Skupinové slevy'!$C$45</f>
        <v>0</v>
      </c>
      <c r="K1162" s="46">
        <f t="shared" si="93"/>
        <v>0</v>
      </c>
      <c r="L1162" s="46">
        <f t="shared" si="94"/>
        <v>0</v>
      </c>
      <c r="M1162" s="19">
        <f t="shared" si="90"/>
        <v>1008</v>
      </c>
      <c r="N1162" s="19">
        <f t="shared" si="91"/>
        <v>41.142857142857146</v>
      </c>
    </row>
    <row r="1163" spans="1:14" ht="15" customHeight="1">
      <c r="A1163" s="15">
        <v>1157</v>
      </c>
      <c r="B1163" s="34">
        <v>3</v>
      </c>
      <c r="C1163" s="80"/>
      <c r="D1163" s="28" t="s">
        <v>5910</v>
      </c>
      <c r="E1163" s="50" t="s">
        <v>5938</v>
      </c>
      <c r="F1163" s="90">
        <v>8592223430068</v>
      </c>
      <c r="G1163" s="17">
        <v>406</v>
      </c>
      <c r="H1163" s="76">
        <v>1326</v>
      </c>
      <c r="I1163" s="18">
        <f t="shared" si="92"/>
        <v>54.122448979591837</v>
      </c>
      <c r="J1163" s="46">
        <f>'Skupinové slevy'!$C$45</f>
        <v>0</v>
      </c>
      <c r="K1163" s="46">
        <f t="shared" si="93"/>
        <v>0</v>
      </c>
      <c r="L1163" s="46">
        <f t="shared" si="94"/>
        <v>0</v>
      </c>
      <c r="M1163" s="19">
        <f t="shared" si="90"/>
        <v>1326</v>
      </c>
      <c r="N1163" s="19">
        <f t="shared" si="91"/>
        <v>54.122448979591837</v>
      </c>
    </row>
    <row r="1164" spans="1:14" ht="15" customHeight="1">
      <c r="A1164" s="15">
        <v>1158</v>
      </c>
      <c r="B1164" s="34">
        <v>3</v>
      </c>
      <c r="C1164" s="80"/>
      <c r="D1164" s="28" t="s">
        <v>7012</v>
      </c>
      <c r="E1164" s="16" t="s">
        <v>7013</v>
      </c>
      <c r="F1164" s="87">
        <v>8592223343467</v>
      </c>
      <c r="G1164" s="17">
        <v>406</v>
      </c>
      <c r="H1164" s="76">
        <v>442</v>
      </c>
      <c r="I1164" s="18">
        <f t="shared" si="92"/>
        <v>18.040816326530614</v>
      </c>
      <c r="J1164" s="46">
        <f>'Skupinové slevy'!$C$45</f>
        <v>0</v>
      </c>
      <c r="K1164" s="46">
        <f t="shared" si="93"/>
        <v>0</v>
      </c>
      <c r="L1164" s="46">
        <f t="shared" si="94"/>
        <v>0</v>
      </c>
      <c r="M1164" s="19">
        <f t="shared" si="90"/>
        <v>442</v>
      </c>
      <c r="N1164" s="19">
        <f t="shared" si="91"/>
        <v>18.040816326530614</v>
      </c>
    </row>
    <row r="1165" spans="1:14" ht="15" customHeight="1">
      <c r="A1165" s="15">
        <v>1159</v>
      </c>
      <c r="B1165" s="34">
        <v>3</v>
      </c>
      <c r="C1165" s="80"/>
      <c r="D1165" s="28" t="s">
        <v>4015</v>
      </c>
      <c r="E1165" s="16" t="s">
        <v>4016</v>
      </c>
      <c r="F1165" s="87">
        <v>8592223343474</v>
      </c>
      <c r="G1165" s="17">
        <v>406</v>
      </c>
      <c r="H1165" s="76">
        <v>497</v>
      </c>
      <c r="I1165" s="18">
        <f t="shared" si="92"/>
        <v>20.285714285714285</v>
      </c>
      <c r="J1165" s="46">
        <f>'Skupinové slevy'!$C$45</f>
        <v>0</v>
      </c>
      <c r="K1165" s="46">
        <f t="shared" si="93"/>
        <v>0</v>
      </c>
      <c r="L1165" s="46">
        <f t="shared" si="94"/>
        <v>0</v>
      </c>
      <c r="M1165" s="19">
        <f t="shared" si="90"/>
        <v>497</v>
      </c>
      <c r="N1165" s="19">
        <f t="shared" si="91"/>
        <v>20.285714285714285</v>
      </c>
    </row>
    <row r="1166" spans="1:14" ht="15" customHeight="1">
      <c r="A1166" s="15">
        <v>1160</v>
      </c>
      <c r="B1166" s="34">
        <v>3</v>
      </c>
      <c r="C1166" s="80"/>
      <c r="D1166" s="28" t="s">
        <v>2019</v>
      </c>
      <c r="E1166" s="16" t="s">
        <v>2020</v>
      </c>
      <c r="F1166" s="87">
        <v>8592223415720</v>
      </c>
      <c r="G1166" s="17">
        <v>406</v>
      </c>
      <c r="H1166" s="76">
        <v>718</v>
      </c>
      <c r="I1166" s="18">
        <f t="shared" si="92"/>
        <v>29.306122448979593</v>
      </c>
      <c r="J1166" s="46">
        <f>'Skupinové slevy'!$C$45</f>
        <v>0</v>
      </c>
      <c r="K1166" s="46">
        <f t="shared" si="93"/>
        <v>0</v>
      </c>
      <c r="L1166" s="46">
        <f t="shared" si="94"/>
        <v>0</v>
      </c>
      <c r="M1166" s="19">
        <f t="shared" si="90"/>
        <v>718</v>
      </c>
      <c r="N1166" s="19">
        <f t="shared" si="91"/>
        <v>29.306122448979593</v>
      </c>
    </row>
    <row r="1167" spans="1:14" ht="15" customHeight="1">
      <c r="A1167" s="15">
        <v>1161</v>
      </c>
      <c r="B1167" s="34">
        <v>3</v>
      </c>
      <c r="C1167" s="80"/>
      <c r="D1167" s="28" t="s">
        <v>5911</v>
      </c>
      <c r="E1167" s="16" t="s">
        <v>5939</v>
      </c>
      <c r="F1167" s="90">
        <v>8592223429932</v>
      </c>
      <c r="G1167" s="17">
        <v>406</v>
      </c>
      <c r="H1167" s="76">
        <v>1057</v>
      </c>
      <c r="I1167" s="18">
        <f t="shared" si="92"/>
        <v>43.142857142857146</v>
      </c>
      <c r="J1167" s="46">
        <f>'Skupinové slevy'!$C$45</f>
        <v>0</v>
      </c>
      <c r="K1167" s="46">
        <f t="shared" si="93"/>
        <v>0</v>
      </c>
      <c r="L1167" s="46">
        <f t="shared" si="94"/>
        <v>0</v>
      </c>
      <c r="M1167" s="19">
        <f t="shared" si="90"/>
        <v>1057</v>
      </c>
      <c r="N1167" s="19">
        <f t="shared" si="91"/>
        <v>43.142857142857146</v>
      </c>
    </row>
    <row r="1168" spans="1:14" ht="15" customHeight="1">
      <c r="A1168" s="15">
        <v>1162</v>
      </c>
      <c r="B1168" s="34">
        <v>3</v>
      </c>
      <c r="C1168" s="80"/>
      <c r="D1168" s="28" t="s">
        <v>5912</v>
      </c>
      <c r="E1168" s="16" t="s">
        <v>5940</v>
      </c>
      <c r="F1168" s="90">
        <v>8592223429949</v>
      </c>
      <c r="G1168" s="17">
        <v>406</v>
      </c>
      <c r="H1168" s="76">
        <v>1199</v>
      </c>
      <c r="I1168" s="18">
        <f t="shared" si="92"/>
        <v>48.938775510204081</v>
      </c>
      <c r="J1168" s="46">
        <f>'Skupinové slevy'!$C$45</f>
        <v>0</v>
      </c>
      <c r="K1168" s="46">
        <f t="shared" si="93"/>
        <v>0</v>
      </c>
      <c r="L1168" s="46">
        <f t="shared" si="94"/>
        <v>0</v>
      </c>
      <c r="M1168" s="19">
        <f t="shared" si="90"/>
        <v>1199</v>
      </c>
      <c r="N1168" s="19">
        <f t="shared" si="91"/>
        <v>48.938775510204081</v>
      </c>
    </row>
    <row r="1169" spans="1:14" ht="15" customHeight="1">
      <c r="A1169" s="15">
        <v>1163</v>
      </c>
      <c r="B1169" s="34">
        <v>3</v>
      </c>
      <c r="C1169" s="80"/>
      <c r="D1169" s="28" t="s">
        <v>2021</v>
      </c>
      <c r="E1169" s="16" t="s">
        <v>2022</v>
      </c>
      <c r="F1169" s="87">
        <v>8592223343481</v>
      </c>
      <c r="G1169" s="17">
        <v>406</v>
      </c>
      <c r="H1169" s="76">
        <v>106.1</v>
      </c>
      <c r="I1169" s="18">
        <f t="shared" si="92"/>
        <v>4.3306122448979592</v>
      </c>
      <c r="J1169" s="46">
        <f>'Skupinové slevy'!$C$45</f>
        <v>0</v>
      </c>
      <c r="K1169" s="46">
        <f t="shared" si="93"/>
        <v>0</v>
      </c>
      <c r="L1169" s="46">
        <f t="shared" si="94"/>
        <v>0</v>
      </c>
      <c r="M1169" s="19">
        <f t="shared" si="90"/>
        <v>106.1</v>
      </c>
      <c r="N1169" s="19">
        <f t="shared" si="91"/>
        <v>4.3306122448979592</v>
      </c>
    </row>
    <row r="1170" spans="1:14" ht="15" customHeight="1">
      <c r="A1170" s="15">
        <v>1164</v>
      </c>
      <c r="B1170" s="34">
        <v>3</v>
      </c>
      <c r="C1170" s="80"/>
      <c r="D1170" s="28" t="s">
        <v>2023</v>
      </c>
      <c r="E1170" s="16" t="s">
        <v>3414</v>
      </c>
      <c r="F1170" s="87">
        <v>8592223343498</v>
      </c>
      <c r="G1170" s="17">
        <v>406</v>
      </c>
      <c r="H1170" s="76">
        <v>110.5</v>
      </c>
      <c r="I1170" s="18">
        <f t="shared" si="92"/>
        <v>4.5102040816326534</v>
      </c>
      <c r="J1170" s="46">
        <f>'Skupinové slevy'!$C$45</f>
        <v>0</v>
      </c>
      <c r="K1170" s="46">
        <f t="shared" si="93"/>
        <v>0</v>
      </c>
      <c r="L1170" s="46">
        <f t="shared" si="94"/>
        <v>0</v>
      </c>
      <c r="M1170" s="19">
        <f t="shared" si="90"/>
        <v>110.5</v>
      </c>
      <c r="N1170" s="19">
        <f t="shared" si="91"/>
        <v>4.5102040816326534</v>
      </c>
    </row>
    <row r="1171" spans="1:14" ht="15" customHeight="1">
      <c r="A1171" s="15">
        <v>1165</v>
      </c>
      <c r="B1171" s="34">
        <v>3</v>
      </c>
      <c r="C1171" s="80"/>
      <c r="D1171" s="28" t="s">
        <v>3415</v>
      </c>
      <c r="E1171" s="16" t="s">
        <v>3416</v>
      </c>
      <c r="F1171" s="87">
        <v>8592223343504</v>
      </c>
      <c r="G1171" s="17">
        <v>406</v>
      </c>
      <c r="H1171" s="76">
        <v>119.9</v>
      </c>
      <c r="I1171" s="18">
        <f t="shared" si="92"/>
        <v>4.8938775510204087</v>
      </c>
      <c r="J1171" s="46">
        <f>'Skupinové slevy'!$C$45</f>
        <v>0</v>
      </c>
      <c r="K1171" s="46">
        <f t="shared" si="93"/>
        <v>0</v>
      </c>
      <c r="L1171" s="46">
        <f t="shared" si="94"/>
        <v>0</v>
      </c>
      <c r="M1171" s="19">
        <f t="shared" si="90"/>
        <v>119.9</v>
      </c>
      <c r="N1171" s="19">
        <f t="shared" si="91"/>
        <v>4.8938775510204087</v>
      </c>
    </row>
    <row r="1172" spans="1:14" ht="15" customHeight="1">
      <c r="A1172" s="15">
        <v>1166</v>
      </c>
      <c r="B1172" s="34">
        <v>3</v>
      </c>
      <c r="C1172" s="80"/>
      <c r="D1172" s="28" t="s">
        <v>2620</v>
      </c>
      <c r="E1172" s="16" t="s">
        <v>2621</v>
      </c>
      <c r="F1172" s="87">
        <v>8592223343511</v>
      </c>
      <c r="G1172" s="17">
        <v>406</v>
      </c>
      <c r="H1172" s="76">
        <v>276</v>
      </c>
      <c r="I1172" s="18">
        <f t="shared" si="92"/>
        <v>11.26530612244898</v>
      </c>
      <c r="J1172" s="46">
        <f>'Skupinové slevy'!$C$45</f>
        <v>0</v>
      </c>
      <c r="K1172" s="46">
        <f t="shared" si="93"/>
        <v>0</v>
      </c>
      <c r="L1172" s="46">
        <f t="shared" si="94"/>
        <v>0</v>
      </c>
      <c r="M1172" s="19">
        <f t="shared" si="90"/>
        <v>276</v>
      </c>
      <c r="N1172" s="19">
        <f t="shared" si="91"/>
        <v>11.26530612244898</v>
      </c>
    </row>
    <row r="1173" spans="1:14" ht="15" customHeight="1">
      <c r="A1173" s="15">
        <v>1167</v>
      </c>
      <c r="B1173" s="34">
        <v>3</v>
      </c>
      <c r="C1173" s="80"/>
      <c r="D1173" s="28" t="s">
        <v>2622</v>
      </c>
      <c r="E1173" s="16" t="s">
        <v>5650</v>
      </c>
      <c r="F1173" s="87">
        <v>8592223343528</v>
      </c>
      <c r="G1173" s="17">
        <v>406</v>
      </c>
      <c r="H1173" s="76">
        <v>276</v>
      </c>
      <c r="I1173" s="18">
        <f t="shared" si="92"/>
        <v>11.26530612244898</v>
      </c>
      <c r="J1173" s="46">
        <f>'Skupinové slevy'!$C$45</f>
        <v>0</v>
      </c>
      <c r="K1173" s="46">
        <f t="shared" si="93"/>
        <v>0</v>
      </c>
      <c r="L1173" s="46">
        <f t="shared" si="94"/>
        <v>0</v>
      </c>
      <c r="M1173" s="19">
        <f t="shared" si="90"/>
        <v>276</v>
      </c>
      <c r="N1173" s="19">
        <f t="shared" si="91"/>
        <v>11.26530612244898</v>
      </c>
    </row>
    <row r="1174" spans="1:14" ht="15" customHeight="1">
      <c r="A1174" s="15">
        <v>1168</v>
      </c>
      <c r="B1174" s="34">
        <v>3</v>
      </c>
      <c r="C1174" s="80"/>
      <c r="D1174" s="28" t="s">
        <v>5651</v>
      </c>
      <c r="E1174" s="16" t="s">
        <v>3008</v>
      </c>
      <c r="F1174" s="87">
        <v>8592223343535</v>
      </c>
      <c r="G1174" s="17">
        <v>406</v>
      </c>
      <c r="H1174" s="76">
        <v>286</v>
      </c>
      <c r="I1174" s="18">
        <f t="shared" si="92"/>
        <v>11.673469387755102</v>
      </c>
      <c r="J1174" s="46">
        <f>'Skupinové slevy'!$C$45</f>
        <v>0</v>
      </c>
      <c r="K1174" s="46">
        <f t="shared" si="93"/>
        <v>0</v>
      </c>
      <c r="L1174" s="46">
        <f t="shared" si="94"/>
        <v>0</v>
      </c>
      <c r="M1174" s="19">
        <f t="shared" si="90"/>
        <v>286</v>
      </c>
      <c r="N1174" s="19">
        <f t="shared" si="91"/>
        <v>11.673469387755102</v>
      </c>
    </row>
    <row r="1175" spans="1:14" ht="15" customHeight="1">
      <c r="A1175" s="15">
        <v>1169</v>
      </c>
      <c r="B1175" s="34">
        <v>3</v>
      </c>
      <c r="C1175" s="80"/>
      <c r="D1175" s="28" t="s">
        <v>3009</v>
      </c>
      <c r="E1175" s="16" t="s">
        <v>3010</v>
      </c>
      <c r="F1175" s="87">
        <v>8013767006170</v>
      </c>
      <c r="G1175" s="17">
        <v>406</v>
      </c>
      <c r="H1175" s="76">
        <v>342</v>
      </c>
      <c r="I1175" s="18">
        <f t="shared" si="92"/>
        <v>13.959183673469388</v>
      </c>
      <c r="J1175" s="46">
        <f>'Skupinové slevy'!$C$45</f>
        <v>0</v>
      </c>
      <c r="K1175" s="46">
        <f t="shared" si="93"/>
        <v>0</v>
      </c>
      <c r="L1175" s="46">
        <f t="shared" si="94"/>
        <v>0</v>
      </c>
      <c r="M1175" s="19">
        <f t="shared" si="90"/>
        <v>342</v>
      </c>
      <c r="N1175" s="19">
        <f t="shared" si="91"/>
        <v>13.959183673469388</v>
      </c>
    </row>
    <row r="1176" spans="1:14" ht="15" customHeight="1">
      <c r="A1176" s="15">
        <v>1170</v>
      </c>
      <c r="B1176" s="34">
        <v>3</v>
      </c>
      <c r="C1176" s="80"/>
      <c r="D1176" s="28" t="s">
        <v>3011</v>
      </c>
      <c r="E1176" s="16" t="s">
        <v>2635</v>
      </c>
      <c r="F1176" s="87">
        <v>8592223415737</v>
      </c>
      <c r="G1176" s="17">
        <v>406</v>
      </c>
      <c r="H1176" s="76">
        <v>408</v>
      </c>
      <c r="I1176" s="18">
        <f t="shared" si="92"/>
        <v>16.653061224489797</v>
      </c>
      <c r="J1176" s="46">
        <f>'Skupinové slevy'!$C$45</f>
        <v>0</v>
      </c>
      <c r="K1176" s="46">
        <f t="shared" si="93"/>
        <v>0</v>
      </c>
      <c r="L1176" s="46">
        <f t="shared" si="94"/>
        <v>0</v>
      </c>
      <c r="M1176" s="19">
        <f t="shared" si="90"/>
        <v>408</v>
      </c>
      <c r="N1176" s="19">
        <f t="shared" si="91"/>
        <v>16.653061224489797</v>
      </c>
    </row>
    <row r="1177" spans="1:14" ht="15" customHeight="1">
      <c r="A1177" s="15">
        <v>1171</v>
      </c>
      <c r="B1177" s="34">
        <v>3</v>
      </c>
      <c r="C1177" s="80"/>
      <c r="D1177" s="28" t="s">
        <v>5913</v>
      </c>
      <c r="E1177" s="16" t="s">
        <v>5941</v>
      </c>
      <c r="F1177" s="90">
        <v>8592223429963</v>
      </c>
      <c r="G1177" s="17">
        <v>406</v>
      </c>
      <c r="H1177" s="76">
        <v>570</v>
      </c>
      <c r="I1177" s="18">
        <f t="shared" si="92"/>
        <v>23.26530612244898</v>
      </c>
      <c r="J1177" s="46">
        <f>'Skupinové slevy'!$C$45</f>
        <v>0</v>
      </c>
      <c r="K1177" s="46">
        <f t="shared" si="93"/>
        <v>0</v>
      </c>
      <c r="L1177" s="46">
        <f t="shared" si="94"/>
        <v>0</v>
      </c>
      <c r="M1177" s="19">
        <f t="shared" si="90"/>
        <v>570</v>
      </c>
      <c r="N1177" s="19">
        <f t="shared" si="91"/>
        <v>23.26530612244898</v>
      </c>
    </row>
    <row r="1178" spans="1:14" ht="15" customHeight="1">
      <c r="A1178" s="15">
        <v>1172</v>
      </c>
      <c r="B1178" s="34">
        <v>3</v>
      </c>
      <c r="C1178" s="80"/>
      <c r="D1178" s="28" t="s">
        <v>5914</v>
      </c>
      <c r="E1178" s="16" t="s">
        <v>5942</v>
      </c>
      <c r="F1178" s="90">
        <v>8592223429970</v>
      </c>
      <c r="G1178" s="17">
        <v>406</v>
      </c>
      <c r="H1178" s="76">
        <v>882</v>
      </c>
      <c r="I1178" s="18">
        <f t="shared" si="92"/>
        <v>36</v>
      </c>
      <c r="J1178" s="46">
        <f>'Skupinové slevy'!$C$45</f>
        <v>0</v>
      </c>
      <c r="K1178" s="46">
        <f t="shared" si="93"/>
        <v>0</v>
      </c>
      <c r="L1178" s="46">
        <f t="shared" si="94"/>
        <v>0</v>
      </c>
      <c r="M1178" s="19">
        <f t="shared" si="90"/>
        <v>882</v>
      </c>
      <c r="N1178" s="19">
        <f t="shared" si="91"/>
        <v>36</v>
      </c>
    </row>
    <row r="1179" spans="1:14" ht="15" customHeight="1">
      <c r="A1179" s="15">
        <v>1173</v>
      </c>
      <c r="B1179" s="34">
        <v>3</v>
      </c>
      <c r="C1179" s="80"/>
      <c r="D1179" s="28" t="s">
        <v>4631</v>
      </c>
      <c r="E1179" s="16" t="s">
        <v>572</v>
      </c>
      <c r="F1179" s="87">
        <v>8592223343283</v>
      </c>
      <c r="G1179" s="17">
        <v>406</v>
      </c>
      <c r="H1179" s="76">
        <v>190</v>
      </c>
      <c r="I1179" s="18">
        <f t="shared" si="92"/>
        <v>7.7551020408163263</v>
      </c>
      <c r="J1179" s="46">
        <f>'Skupinové slevy'!$C$45</f>
        <v>0</v>
      </c>
      <c r="K1179" s="46">
        <f t="shared" si="93"/>
        <v>0</v>
      </c>
      <c r="L1179" s="46">
        <f t="shared" si="94"/>
        <v>0</v>
      </c>
      <c r="M1179" s="19">
        <f t="shared" si="90"/>
        <v>190</v>
      </c>
      <c r="N1179" s="19">
        <f t="shared" si="91"/>
        <v>7.7551020408163263</v>
      </c>
    </row>
    <row r="1180" spans="1:14" ht="15" customHeight="1">
      <c r="A1180" s="15">
        <v>1174</v>
      </c>
      <c r="B1180" s="34">
        <v>3</v>
      </c>
      <c r="C1180" s="80"/>
      <c r="D1180" s="28" t="s">
        <v>4632</v>
      </c>
      <c r="E1180" s="16" t="s">
        <v>255</v>
      </c>
      <c r="F1180" s="87">
        <v>8592223343290</v>
      </c>
      <c r="G1180" s="17">
        <v>406</v>
      </c>
      <c r="H1180" s="76">
        <v>236</v>
      </c>
      <c r="I1180" s="18">
        <f t="shared" si="92"/>
        <v>9.6326530612244898</v>
      </c>
      <c r="J1180" s="46">
        <f>'Skupinové slevy'!$C$45</f>
        <v>0</v>
      </c>
      <c r="K1180" s="46">
        <f t="shared" si="93"/>
        <v>0</v>
      </c>
      <c r="L1180" s="46">
        <f t="shared" si="94"/>
        <v>0</v>
      </c>
      <c r="M1180" s="19">
        <f t="shared" ref="M1180:M1243" si="95">H1180*(1-$J1180)*(1-$K1180)*(1-$L1180)</f>
        <v>236</v>
      </c>
      <c r="N1180" s="19">
        <f t="shared" ref="N1180:N1243" si="96">I1180*(1-$J1180)*(1-$K1180)*(1-$L1180)</f>
        <v>9.6326530612244898</v>
      </c>
    </row>
    <row r="1181" spans="1:14" ht="15" customHeight="1">
      <c r="A1181" s="15">
        <v>1175</v>
      </c>
      <c r="B1181" s="34">
        <v>3</v>
      </c>
      <c r="C1181" s="80"/>
      <c r="D1181" s="28" t="s">
        <v>3562</v>
      </c>
      <c r="E1181" s="16" t="s">
        <v>3980</v>
      </c>
      <c r="F1181" s="87">
        <v>8592223343306</v>
      </c>
      <c r="G1181" s="17">
        <v>406</v>
      </c>
      <c r="H1181" s="76">
        <v>314</v>
      </c>
      <c r="I1181" s="18">
        <f t="shared" si="92"/>
        <v>12.816326530612244</v>
      </c>
      <c r="J1181" s="46">
        <f>'Skupinové slevy'!$C$45</f>
        <v>0</v>
      </c>
      <c r="K1181" s="46">
        <f t="shared" si="93"/>
        <v>0</v>
      </c>
      <c r="L1181" s="46">
        <f t="shared" si="94"/>
        <v>0</v>
      </c>
      <c r="M1181" s="19">
        <f t="shared" si="95"/>
        <v>314</v>
      </c>
      <c r="N1181" s="19">
        <f t="shared" si="96"/>
        <v>12.816326530612244</v>
      </c>
    </row>
    <row r="1182" spans="1:14" ht="15" customHeight="1">
      <c r="A1182" s="15">
        <v>1176</v>
      </c>
      <c r="B1182" s="34">
        <v>3</v>
      </c>
      <c r="C1182" s="80"/>
      <c r="D1182" s="28" t="s">
        <v>3563</v>
      </c>
      <c r="E1182" s="16" t="s">
        <v>3982</v>
      </c>
      <c r="F1182" s="87">
        <v>8592223343313</v>
      </c>
      <c r="G1182" s="17">
        <v>406</v>
      </c>
      <c r="H1182" s="76">
        <v>507</v>
      </c>
      <c r="I1182" s="18">
        <f t="shared" si="92"/>
        <v>20.693877551020407</v>
      </c>
      <c r="J1182" s="46">
        <f>'Skupinové slevy'!$C$45</f>
        <v>0</v>
      </c>
      <c r="K1182" s="46">
        <f t="shared" si="93"/>
        <v>0</v>
      </c>
      <c r="L1182" s="46">
        <f t="shared" si="94"/>
        <v>0</v>
      </c>
      <c r="M1182" s="19">
        <f t="shared" si="95"/>
        <v>507</v>
      </c>
      <c r="N1182" s="19">
        <f t="shared" si="96"/>
        <v>20.693877551020407</v>
      </c>
    </row>
    <row r="1183" spans="1:14" ht="15" customHeight="1">
      <c r="A1183" s="15">
        <v>1177</v>
      </c>
      <c r="B1183" s="34">
        <v>3</v>
      </c>
      <c r="C1183" s="80"/>
      <c r="D1183" s="28" t="s">
        <v>3564</v>
      </c>
      <c r="E1183" s="16" t="s">
        <v>5662</v>
      </c>
      <c r="F1183" s="87">
        <v>8592223415713</v>
      </c>
      <c r="G1183" s="17">
        <v>406</v>
      </c>
      <c r="H1183" s="76">
        <v>1088</v>
      </c>
      <c r="I1183" s="18">
        <f t="shared" si="92"/>
        <v>44.408163265306122</v>
      </c>
      <c r="J1183" s="46">
        <f>'Skupinové slevy'!$C$45</f>
        <v>0</v>
      </c>
      <c r="K1183" s="46">
        <f t="shared" si="93"/>
        <v>0</v>
      </c>
      <c r="L1183" s="46">
        <f t="shared" si="94"/>
        <v>0</v>
      </c>
      <c r="M1183" s="19">
        <f t="shared" si="95"/>
        <v>1088</v>
      </c>
      <c r="N1183" s="19">
        <f t="shared" si="96"/>
        <v>44.408163265306122</v>
      </c>
    </row>
    <row r="1184" spans="1:14" ht="15" customHeight="1">
      <c r="A1184" s="15">
        <v>1178</v>
      </c>
      <c r="B1184" s="34">
        <v>3</v>
      </c>
      <c r="C1184" s="80"/>
      <c r="D1184" s="28" t="s">
        <v>5915</v>
      </c>
      <c r="E1184" s="16" t="s">
        <v>2534</v>
      </c>
      <c r="F1184" s="90">
        <v>8592223429895</v>
      </c>
      <c r="G1184" s="17">
        <v>406</v>
      </c>
      <c r="H1184" s="76">
        <v>1670</v>
      </c>
      <c r="I1184" s="18">
        <f t="shared" si="92"/>
        <v>68.163265306122454</v>
      </c>
      <c r="J1184" s="46">
        <f>'Skupinové slevy'!$C$45</f>
        <v>0</v>
      </c>
      <c r="K1184" s="46">
        <f t="shared" si="93"/>
        <v>0</v>
      </c>
      <c r="L1184" s="46">
        <f t="shared" si="94"/>
        <v>0</v>
      </c>
      <c r="M1184" s="19">
        <f t="shared" si="95"/>
        <v>1670</v>
      </c>
      <c r="N1184" s="19">
        <f t="shared" si="96"/>
        <v>68.163265306122454</v>
      </c>
    </row>
    <row r="1185" spans="1:14" ht="15" customHeight="1">
      <c r="A1185" s="15">
        <v>1179</v>
      </c>
      <c r="B1185" s="34">
        <v>3</v>
      </c>
      <c r="C1185" s="80"/>
      <c r="D1185" s="28" t="s">
        <v>5916</v>
      </c>
      <c r="E1185" s="16" t="s">
        <v>2536</v>
      </c>
      <c r="F1185" s="90">
        <v>8592223429901</v>
      </c>
      <c r="G1185" s="17">
        <v>406</v>
      </c>
      <c r="H1185" s="76">
        <v>2055</v>
      </c>
      <c r="I1185" s="18">
        <f t="shared" si="92"/>
        <v>83.877551020408163</v>
      </c>
      <c r="J1185" s="46">
        <f>'Skupinové slevy'!$C$45</f>
        <v>0</v>
      </c>
      <c r="K1185" s="46">
        <f t="shared" si="93"/>
        <v>0</v>
      </c>
      <c r="L1185" s="46">
        <f t="shared" si="94"/>
        <v>0</v>
      </c>
      <c r="M1185" s="19">
        <f t="shared" si="95"/>
        <v>2055</v>
      </c>
      <c r="N1185" s="19">
        <f t="shared" si="96"/>
        <v>83.877551020408163</v>
      </c>
    </row>
    <row r="1186" spans="1:14" ht="15" customHeight="1">
      <c r="A1186" s="15">
        <v>1180</v>
      </c>
      <c r="B1186" s="34">
        <v>3</v>
      </c>
      <c r="C1186" s="80"/>
      <c r="D1186" s="28" t="s">
        <v>2657</v>
      </c>
      <c r="E1186" s="16" t="s">
        <v>5690</v>
      </c>
      <c r="F1186" s="87">
        <v>8592223343320</v>
      </c>
      <c r="G1186" s="17">
        <v>406</v>
      </c>
      <c r="H1186" s="76">
        <v>233</v>
      </c>
      <c r="I1186" s="18">
        <f t="shared" si="92"/>
        <v>9.5102040816326525</v>
      </c>
      <c r="J1186" s="46">
        <f>'Skupinové slevy'!$C$45</f>
        <v>0</v>
      </c>
      <c r="K1186" s="46">
        <f t="shared" si="93"/>
        <v>0</v>
      </c>
      <c r="L1186" s="46">
        <f t="shared" si="94"/>
        <v>0</v>
      </c>
      <c r="M1186" s="19">
        <f t="shared" si="95"/>
        <v>233</v>
      </c>
      <c r="N1186" s="19">
        <f t="shared" si="96"/>
        <v>9.5102040816326525</v>
      </c>
    </row>
    <row r="1187" spans="1:14" ht="15" customHeight="1">
      <c r="A1187" s="15">
        <v>1181</v>
      </c>
      <c r="B1187" s="34">
        <v>3</v>
      </c>
      <c r="C1187" s="80"/>
      <c r="D1187" s="28" t="s">
        <v>647</v>
      </c>
      <c r="E1187" s="16" t="s">
        <v>7100</v>
      </c>
      <c r="F1187" s="87">
        <v>8592223343368</v>
      </c>
      <c r="G1187" s="17">
        <v>406</v>
      </c>
      <c r="H1187" s="76">
        <v>290</v>
      </c>
      <c r="I1187" s="18">
        <f t="shared" si="92"/>
        <v>11.836734693877551</v>
      </c>
      <c r="J1187" s="46">
        <f>'Skupinové slevy'!$C$45</f>
        <v>0</v>
      </c>
      <c r="K1187" s="46">
        <f t="shared" si="93"/>
        <v>0</v>
      </c>
      <c r="L1187" s="46">
        <f t="shared" si="94"/>
        <v>0</v>
      </c>
      <c r="M1187" s="19">
        <f t="shared" si="95"/>
        <v>290</v>
      </c>
      <c r="N1187" s="19">
        <f t="shared" si="96"/>
        <v>11.836734693877551</v>
      </c>
    </row>
    <row r="1188" spans="1:14" ht="15" customHeight="1">
      <c r="A1188" s="15">
        <v>1182</v>
      </c>
      <c r="B1188" s="34">
        <v>3</v>
      </c>
      <c r="C1188" s="80"/>
      <c r="D1188" s="28" t="s">
        <v>216</v>
      </c>
      <c r="E1188" s="16" t="s">
        <v>2032</v>
      </c>
      <c r="F1188" s="87">
        <v>8592223343405</v>
      </c>
      <c r="G1188" s="17">
        <v>406</v>
      </c>
      <c r="H1188" s="76">
        <v>630</v>
      </c>
      <c r="I1188" s="18">
        <f t="shared" si="92"/>
        <v>25.714285714285715</v>
      </c>
      <c r="J1188" s="46">
        <f>'Skupinové slevy'!$C$45</f>
        <v>0</v>
      </c>
      <c r="K1188" s="46">
        <f t="shared" si="93"/>
        <v>0</v>
      </c>
      <c r="L1188" s="46">
        <f t="shared" si="94"/>
        <v>0</v>
      </c>
      <c r="M1188" s="19">
        <f t="shared" si="95"/>
        <v>630</v>
      </c>
      <c r="N1188" s="19">
        <f t="shared" si="96"/>
        <v>25.714285714285715</v>
      </c>
    </row>
    <row r="1189" spans="1:14" ht="15" customHeight="1">
      <c r="A1189" s="15">
        <v>1183</v>
      </c>
      <c r="B1189" s="34">
        <v>3</v>
      </c>
      <c r="C1189" s="80"/>
      <c r="D1189" s="28" t="s">
        <v>217</v>
      </c>
      <c r="E1189" s="16" t="s">
        <v>425</v>
      </c>
      <c r="F1189" s="87">
        <v>8592223343429</v>
      </c>
      <c r="G1189" s="17">
        <v>406</v>
      </c>
      <c r="H1189" s="76">
        <v>626</v>
      </c>
      <c r="I1189" s="18">
        <f t="shared" si="92"/>
        <v>25.551020408163264</v>
      </c>
      <c r="J1189" s="46">
        <f>'Skupinové slevy'!$C$45</f>
        <v>0</v>
      </c>
      <c r="K1189" s="46">
        <f t="shared" si="93"/>
        <v>0</v>
      </c>
      <c r="L1189" s="46">
        <f t="shared" si="94"/>
        <v>0</v>
      </c>
      <c r="M1189" s="19">
        <f t="shared" si="95"/>
        <v>626</v>
      </c>
      <c r="N1189" s="19">
        <f t="shared" si="96"/>
        <v>25.551020408163264</v>
      </c>
    </row>
    <row r="1190" spans="1:14" ht="15" customHeight="1">
      <c r="A1190" s="15">
        <v>1184</v>
      </c>
      <c r="B1190" s="34">
        <v>3</v>
      </c>
      <c r="C1190" s="80"/>
      <c r="D1190" s="28" t="s">
        <v>646</v>
      </c>
      <c r="E1190" s="16" t="s">
        <v>5743</v>
      </c>
      <c r="F1190" s="87">
        <v>8592223343344</v>
      </c>
      <c r="G1190" s="17">
        <v>406</v>
      </c>
      <c r="H1190" s="76">
        <v>439</v>
      </c>
      <c r="I1190" s="18">
        <f t="shared" si="92"/>
        <v>17.918367346938776</v>
      </c>
      <c r="J1190" s="46">
        <f>'Skupinové slevy'!$C$45</f>
        <v>0</v>
      </c>
      <c r="K1190" s="46">
        <f t="shared" si="93"/>
        <v>0</v>
      </c>
      <c r="L1190" s="46">
        <f t="shared" si="94"/>
        <v>0</v>
      </c>
      <c r="M1190" s="19">
        <f t="shared" si="95"/>
        <v>439</v>
      </c>
      <c r="N1190" s="19">
        <f t="shared" si="96"/>
        <v>17.918367346938776</v>
      </c>
    </row>
    <row r="1191" spans="1:14" ht="15" customHeight="1">
      <c r="A1191" s="15">
        <v>1185</v>
      </c>
      <c r="B1191" s="34">
        <v>3</v>
      </c>
      <c r="C1191" s="80"/>
      <c r="D1191" s="28" t="s">
        <v>648</v>
      </c>
      <c r="E1191" s="16" t="s">
        <v>2239</v>
      </c>
      <c r="F1191" s="87">
        <v>8592223343375</v>
      </c>
      <c r="G1191" s="17">
        <v>406</v>
      </c>
      <c r="H1191" s="76">
        <v>478</v>
      </c>
      <c r="I1191" s="18">
        <f t="shared" si="92"/>
        <v>19.510204081632654</v>
      </c>
      <c r="J1191" s="46">
        <f>'Skupinové slevy'!$C$45</f>
        <v>0</v>
      </c>
      <c r="K1191" s="46">
        <f t="shared" si="93"/>
        <v>0</v>
      </c>
      <c r="L1191" s="46">
        <f t="shared" si="94"/>
        <v>0</v>
      </c>
      <c r="M1191" s="19">
        <f t="shared" si="95"/>
        <v>478</v>
      </c>
      <c r="N1191" s="19">
        <f t="shared" si="96"/>
        <v>19.510204081632654</v>
      </c>
    </row>
    <row r="1192" spans="1:14" ht="15" customHeight="1">
      <c r="A1192" s="15">
        <v>1186</v>
      </c>
      <c r="B1192" s="34">
        <v>3</v>
      </c>
      <c r="C1192" s="80"/>
      <c r="D1192" s="28" t="s">
        <v>649</v>
      </c>
      <c r="E1192" s="16" t="s">
        <v>2030</v>
      </c>
      <c r="F1192" s="87">
        <v>8592223343399</v>
      </c>
      <c r="G1192" s="17">
        <v>406</v>
      </c>
      <c r="H1192" s="76">
        <v>496</v>
      </c>
      <c r="I1192" s="18">
        <f t="shared" si="92"/>
        <v>20.244897959183675</v>
      </c>
      <c r="J1192" s="46">
        <f>'Skupinové slevy'!$C$45</f>
        <v>0</v>
      </c>
      <c r="K1192" s="46">
        <f t="shared" si="93"/>
        <v>0</v>
      </c>
      <c r="L1192" s="46">
        <f t="shared" si="94"/>
        <v>0</v>
      </c>
      <c r="M1192" s="19">
        <f t="shared" si="95"/>
        <v>496</v>
      </c>
      <c r="N1192" s="19">
        <f t="shared" si="96"/>
        <v>20.244897959183675</v>
      </c>
    </row>
    <row r="1193" spans="1:14" ht="15" customHeight="1">
      <c r="A1193" s="15">
        <v>1187</v>
      </c>
      <c r="B1193" s="34">
        <v>3</v>
      </c>
      <c r="C1193" s="80"/>
      <c r="D1193" s="28" t="s">
        <v>4628</v>
      </c>
      <c r="E1193" s="16" t="s">
        <v>2592</v>
      </c>
      <c r="F1193" s="87">
        <v>8592223343436</v>
      </c>
      <c r="G1193" s="17">
        <v>406</v>
      </c>
      <c r="H1193" s="76">
        <v>632</v>
      </c>
      <c r="I1193" s="18">
        <f t="shared" si="92"/>
        <v>25.795918367346939</v>
      </c>
      <c r="J1193" s="46">
        <f>'Skupinové slevy'!$C$45</f>
        <v>0</v>
      </c>
      <c r="K1193" s="46">
        <f t="shared" si="93"/>
        <v>0</v>
      </c>
      <c r="L1193" s="46">
        <f t="shared" si="94"/>
        <v>0</v>
      </c>
      <c r="M1193" s="19">
        <f t="shared" si="95"/>
        <v>632</v>
      </c>
      <c r="N1193" s="19">
        <f t="shared" si="96"/>
        <v>25.795918367346939</v>
      </c>
    </row>
    <row r="1194" spans="1:14" ht="15" customHeight="1">
      <c r="A1194" s="15">
        <v>1188</v>
      </c>
      <c r="B1194" s="34">
        <v>3</v>
      </c>
      <c r="C1194" s="80"/>
      <c r="D1194" s="28" t="s">
        <v>4629</v>
      </c>
      <c r="E1194" s="16" t="s">
        <v>4630</v>
      </c>
      <c r="F1194" s="87">
        <v>8592223343443</v>
      </c>
      <c r="G1194" s="17">
        <v>406</v>
      </c>
      <c r="H1194" s="76">
        <v>632</v>
      </c>
      <c r="I1194" s="18">
        <f t="shared" si="92"/>
        <v>25.795918367346939</v>
      </c>
      <c r="J1194" s="46">
        <f>'Skupinové slevy'!$C$45</f>
        <v>0</v>
      </c>
      <c r="K1194" s="46">
        <f t="shared" si="93"/>
        <v>0</v>
      </c>
      <c r="L1194" s="46">
        <f t="shared" si="94"/>
        <v>0</v>
      </c>
      <c r="M1194" s="19">
        <f t="shared" si="95"/>
        <v>632</v>
      </c>
      <c r="N1194" s="19">
        <f t="shared" si="96"/>
        <v>25.795918367346939</v>
      </c>
    </row>
    <row r="1195" spans="1:14" ht="15" customHeight="1">
      <c r="A1195" s="15">
        <v>1189</v>
      </c>
      <c r="B1195" s="34">
        <v>3</v>
      </c>
      <c r="C1195" s="80"/>
      <c r="D1195" s="28" t="s">
        <v>5917</v>
      </c>
      <c r="E1195" s="16" t="s">
        <v>5972</v>
      </c>
      <c r="F1195" s="87">
        <v>8592223343443</v>
      </c>
      <c r="G1195" s="17">
        <v>406</v>
      </c>
      <c r="H1195" s="76">
        <v>824</v>
      </c>
      <c r="I1195" s="18">
        <f t="shared" si="92"/>
        <v>33.632653061224488</v>
      </c>
      <c r="J1195" s="46">
        <f>'Skupinové slevy'!$C$45</f>
        <v>0</v>
      </c>
      <c r="K1195" s="46">
        <f t="shared" si="93"/>
        <v>0</v>
      </c>
      <c r="L1195" s="46">
        <f t="shared" si="94"/>
        <v>0</v>
      </c>
      <c r="M1195" s="19">
        <f t="shared" si="95"/>
        <v>824</v>
      </c>
      <c r="N1195" s="19">
        <f t="shared" si="96"/>
        <v>33.632653061224488</v>
      </c>
    </row>
    <row r="1196" spans="1:14" ht="15" customHeight="1">
      <c r="A1196" s="15">
        <v>1190</v>
      </c>
      <c r="B1196" s="34">
        <v>3</v>
      </c>
      <c r="C1196" s="80"/>
      <c r="D1196" s="28" t="s">
        <v>5918</v>
      </c>
      <c r="E1196" s="16" t="s">
        <v>2033</v>
      </c>
      <c r="F1196" s="87">
        <v>8592223343443</v>
      </c>
      <c r="G1196" s="17">
        <v>406</v>
      </c>
      <c r="H1196" s="76">
        <v>1586</v>
      </c>
      <c r="I1196" s="18">
        <f t="shared" si="92"/>
        <v>64.734693877551024</v>
      </c>
      <c r="J1196" s="46">
        <f>'Skupinové slevy'!$C$45</f>
        <v>0</v>
      </c>
      <c r="K1196" s="46">
        <f t="shared" si="93"/>
        <v>0</v>
      </c>
      <c r="L1196" s="46">
        <f t="shared" si="94"/>
        <v>0</v>
      </c>
      <c r="M1196" s="19">
        <f t="shared" si="95"/>
        <v>1586</v>
      </c>
      <c r="N1196" s="19">
        <f t="shared" si="96"/>
        <v>64.734693877551024</v>
      </c>
    </row>
    <row r="1197" spans="1:14" ht="15" customHeight="1">
      <c r="A1197" s="15">
        <v>1191</v>
      </c>
      <c r="B1197" s="34">
        <v>3</v>
      </c>
      <c r="C1197" s="80"/>
      <c r="D1197" s="28" t="s">
        <v>5919</v>
      </c>
      <c r="E1197" s="16" t="s">
        <v>2064</v>
      </c>
      <c r="F1197" s="87">
        <v>8592223343443</v>
      </c>
      <c r="G1197" s="17">
        <v>406</v>
      </c>
      <c r="H1197" s="76">
        <v>1841</v>
      </c>
      <c r="I1197" s="18">
        <f t="shared" si="92"/>
        <v>75.142857142857139</v>
      </c>
      <c r="J1197" s="46">
        <f>'Skupinové slevy'!$C$45</f>
        <v>0</v>
      </c>
      <c r="K1197" s="46">
        <f t="shared" si="93"/>
        <v>0</v>
      </c>
      <c r="L1197" s="46">
        <f t="shared" si="94"/>
        <v>0</v>
      </c>
      <c r="M1197" s="19">
        <f t="shared" si="95"/>
        <v>1841</v>
      </c>
      <c r="N1197" s="19">
        <f t="shared" si="96"/>
        <v>75.142857142857139</v>
      </c>
    </row>
    <row r="1198" spans="1:14" ht="15" customHeight="1">
      <c r="A1198" s="15">
        <v>1192</v>
      </c>
      <c r="B1198" s="34">
        <v>3</v>
      </c>
      <c r="C1198" s="80"/>
      <c r="D1198" s="28" t="s">
        <v>4917</v>
      </c>
      <c r="E1198" s="16" t="s">
        <v>5141</v>
      </c>
      <c r="F1198" s="87">
        <v>8592223423312</v>
      </c>
      <c r="G1198" s="17">
        <v>406</v>
      </c>
      <c r="H1198" s="76">
        <v>218</v>
      </c>
      <c r="I1198" s="18">
        <f t="shared" si="92"/>
        <v>8.8979591836734695</v>
      </c>
      <c r="J1198" s="46">
        <f>'Skupinové slevy'!$C$45</f>
        <v>0</v>
      </c>
      <c r="K1198" s="46">
        <f t="shared" si="93"/>
        <v>0</v>
      </c>
      <c r="L1198" s="46">
        <f t="shared" si="94"/>
        <v>0</v>
      </c>
      <c r="M1198" s="19">
        <f t="shared" si="95"/>
        <v>218</v>
      </c>
      <c r="N1198" s="19">
        <f t="shared" si="96"/>
        <v>8.8979591836734695</v>
      </c>
    </row>
    <row r="1199" spans="1:14" ht="15" customHeight="1">
      <c r="A1199" s="15">
        <v>1193</v>
      </c>
      <c r="B1199" s="34">
        <v>3</v>
      </c>
      <c r="C1199" s="80"/>
      <c r="D1199" s="28" t="s">
        <v>5142</v>
      </c>
      <c r="E1199" s="16" t="s">
        <v>5143</v>
      </c>
      <c r="F1199" s="87">
        <v>8592223423329</v>
      </c>
      <c r="G1199" s="17">
        <v>406</v>
      </c>
      <c r="H1199" s="76">
        <v>298</v>
      </c>
      <c r="I1199" s="18">
        <f t="shared" si="92"/>
        <v>12.163265306122449</v>
      </c>
      <c r="J1199" s="46">
        <f>'Skupinové slevy'!$C$45</f>
        <v>0</v>
      </c>
      <c r="K1199" s="46">
        <f t="shared" si="93"/>
        <v>0</v>
      </c>
      <c r="L1199" s="46">
        <f t="shared" si="94"/>
        <v>0</v>
      </c>
      <c r="M1199" s="19">
        <f t="shared" si="95"/>
        <v>298</v>
      </c>
      <c r="N1199" s="19">
        <f t="shared" si="96"/>
        <v>12.163265306122449</v>
      </c>
    </row>
    <row r="1200" spans="1:14" ht="15" customHeight="1">
      <c r="A1200" s="15">
        <v>1194</v>
      </c>
      <c r="B1200" s="34">
        <v>3</v>
      </c>
      <c r="C1200" s="80"/>
      <c r="D1200" s="28" t="s">
        <v>4627</v>
      </c>
      <c r="E1200" s="16" t="s">
        <v>4013</v>
      </c>
      <c r="F1200" s="87">
        <v>8592223423336</v>
      </c>
      <c r="G1200" s="17">
        <v>406</v>
      </c>
      <c r="H1200" s="76">
        <v>361</v>
      </c>
      <c r="I1200" s="18">
        <f t="shared" si="92"/>
        <v>14.73469387755102</v>
      </c>
      <c r="J1200" s="46">
        <f>'Skupinové slevy'!$C$45</f>
        <v>0</v>
      </c>
      <c r="K1200" s="46">
        <f t="shared" si="93"/>
        <v>0</v>
      </c>
      <c r="L1200" s="46">
        <f t="shared" si="94"/>
        <v>0</v>
      </c>
      <c r="M1200" s="19">
        <f t="shared" si="95"/>
        <v>361</v>
      </c>
      <c r="N1200" s="19">
        <f t="shared" si="96"/>
        <v>14.73469387755102</v>
      </c>
    </row>
    <row r="1201" spans="1:14" ht="15" customHeight="1">
      <c r="A1201" s="15">
        <v>1195</v>
      </c>
      <c r="B1201" s="34">
        <v>3</v>
      </c>
      <c r="C1201" s="80"/>
      <c r="D1201" s="28" t="s">
        <v>4014</v>
      </c>
      <c r="E1201" s="16" t="s">
        <v>3472</v>
      </c>
      <c r="F1201" s="87">
        <v>8592223423343</v>
      </c>
      <c r="G1201" s="17">
        <v>406</v>
      </c>
      <c r="H1201" s="76">
        <v>616</v>
      </c>
      <c r="I1201" s="18">
        <f t="shared" si="92"/>
        <v>25.142857142857142</v>
      </c>
      <c r="J1201" s="46">
        <f>'Skupinové slevy'!$C$45</f>
        <v>0</v>
      </c>
      <c r="K1201" s="46">
        <f t="shared" si="93"/>
        <v>0</v>
      </c>
      <c r="L1201" s="46">
        <f t="shared" si="94"/>
        <v>0</v>
      </c>
      <c r="M1201" s="19">
        <f t="shared" si="95"/>
        <v>616</v>
      </c>
      <c r="N1201" s="19">
        <f t="shared" si="96"/>
        <v>25.142857142857142</v>
      </c>
    </row>
    <row r="1202" spans="1:14" ht="15" customHeight="1">
      <c r="A1202" s="15">
        <v>1196</v>
      </c>
      <c r="B1202" s="34">
        <v>3</v>
      </c>
      <c r="C1202" s="80"/>
      <c r="D1202" s="28" t="s">
        <v>3473</v>
      </c>
      <c r="E1202" s="16" t="s">
        <v>3474</v>
      </c>
      <c r="F1202" s="87">
        <v>8592223423350</v>
      </c>
      <c r="G1202" s="17">
        <v>406</v>
      </c>
      <c r="H1202" s="76">
        <v>713</v>
      </c>
      <c r="I1202" s="18">
        <f t="shared" si="92"/>
        <v>29.102040816326532</v>
      </c>
      <c r="J1202" s="46">
        <f>'Skupinové slevy'!$C$45</f>
        <v>0</v>
      </c>
      <c r="K1202" s="46">
        <f t="shared" si="93"/>
        <v>0</v>
      </c>
      <c r="L1202" s="46">
        <f t="shared" si="94"/>
        <v>0</v>
      </c>
      <c r="M1202" s="19">
        <f t="shared" si="95"/>
        <v>713</v>
      </c>
      <c r="N1202" s="19">
        <f t="shared" si="96"/>
        <v>29.102040816326532</v>
      </c>
    </row>
    <row r="1203" spans="1:14" ht="15" customHeight="1">
      <c r="A1203" s="15">
        <v>1197</v>
      </c>
      <c r="B1203" s="34">
        <v>3</v>
      </c>
      <c r="C1203" s="80"/>
      <c r="D1203" s="28" t="s">
        <v>5735</v>
      </c>
      <c r="E1203" s="16" t="s">
        <v>5736</v>
      </c>
      <c r="F1203" s="87">
        <v>8592223343580</v>
      </c>
      <c r="G1203" s="17">
        <v>406</v>
      </c>
      <c r="H1203" s="76">
        <v>35.5</v>
      </c>
      <c r="I1203" s="18">
        <f t="shared" si="92"/>
        <v>1.4489795918367347</v>
      </c>
      <c r="J1203" s="46">
        <f>'Skupinové slevy'!$C$45</f>
        <v>0</v>
      </c>
      <c r="K1203" s="46">
        <f t="shared" si="93"/>
        <v>0</v>
      </c>
      <c r="L1203" s="46">
        <f t="shared" si="94"/>
        <v>0</v>
      </c>
      <c r="M1203" s="19">
        <f t="shared" si="95"/>
        <v>35.5</v>
      </c>
      <c r="N1203" s="19">
        <f t="shared" si="96"/>
        <v>1.4489795918367347</v>
      </c>
    </row>
    <row r="1204" spans="1:14" ht="15" customHeight="1">
      <c r="A1204" s="15">
        <v>1198</v>
      </c>
      <c r="B1204" s="34">
        <v>3</v>
      </c>
      <c r="C1204" s="80"/>
      <c r="D1204" s="28" t="s">
        <v>344</v>
      </c>
      <c r="E1204" s="16" t="s">
        <v>345</v>
      </c>
      <c r="F1204" s="87">
        <v>8592223343597</v>
      </c>
      <c r="G1204" s="17">
        <v>406</v>
      </c>
      <c r="H1204" s="76">
        <v>37.5</v>
      </c>
      <c r="I1204" s="18">
        <f t="shared" si="92"/>
        <v>1.5306122448979591</v>
      </c>
      <c r="J1204" s="46">
        <f>'Skupinové slevy'!$C$45</f>
        <v>0</v>
      </c>
      <c r="K1204" s="46">
        <f t="shared" si="93"/>
        <v>0</v>
      </c>
      <c r="L1204" s="46">
        <f t="shared" si="94"/>
        <v>0</v>
      </c>
      <c r="M1204" s="19">
        <f t="shared" si="95"/>
        <v>37.5</v>
      </c>
      <c r="N1204" s="19">
        <f t="shared" si="96"/>
        <v>1.5306122448979591</v>
      </c>
    </row>
    <row r="1205" spans="1:14" ht="15" customHeight="1">
      <c r="A1205" s="15">
        <v>1199</v>
      </c>
      <c r="B1205" s="34">
        <v>3</v>
      </c>
      <c r="C1205" s="80"/>
      <c r="D1205" s="28" t="s">
        <v>1795</v>
      </c>
      <c r="E1205" s="16" t="s">
        <v>1016</v>
      </c>
      <c r="F1205" s="87">
        <v>8592223343603</v>
      </c>
      <c r="G1205" s="17">
        <v>406</v>
      </c>
      <c r="H1205" s="76">
        <v>39.6</v>
      </c>
      <c r="I1205" s="18">
        <f t="shared" si="92"/>
        <v>1.616326530612245</v>
      </c>
      <c r="J1205" s="46">
        <f>'Skupinové slevy'!$C$45</f>
        <v>0</v>
      </c>
      <c r="K1205" s="46">
        <f t="shared" si="93"/>
        <v>0</v>
      </c>
      <c r="L1205" s="46">
        <f t="shared" si="94"/>
        <v>0</v>
      </c>
      <c r="M1205" s="19">
        <f t="shared" si="95"/>
        <v>39.6</v>
      </c>
      <c r="N1205" s="19">
        <f t="shared" si="96"/>
        <v>1.616326530612245</v>
      </c>
    </row>
    <row r="1206" spans="1:14" ht="15" customHeight="1">
      <c r="A1206" s="15">
        <v>1200</v>
      </c>
      <c r="B1206" s="34">
        <v>3</v>
      </c>
      <c r="C1206" s="80"/>
      <c r="D1206" s="28" t="s">
        <v>584</v>
      </c>
      <c r="E1206" s="16" t="s">
        <v>585</v>
      </c>
      <c r="F1206" s="87">
        <v>8592223343610</v>
      </c>
      <c r="G1206" s="17">
        <v>406</v>
      </c>
      <c r="H1206" s="76">
        <v>51.2</v>
      </c>
      <c r="I1206" s="18">
        <f t="shared" si="92"/>
        <v>2.0897959183673471</v>
      </c>
      <c r="J1206" s="46">
        <f>'Skupinové slevy'!$C$45</f>
        <v>0</v>
      </c>
      <c r="K1206" s="46">
        <f t="shared" si="93"/>
        <v>0</v>
      </c>
      <c r="L1206" s="46">
        <f t="shared" si="94"/>
        <v>0</v>
      </c>
      <c r="M1206" s="19">
        <f t="shared" si="95"/>
        <v>51.2</v>
      </c>
      <c r="N1206" s="19">
        <f t="shared" si="96"/>
        <v>2.0897959183673471</v>
      </c>
    </row>
    <row r="1207" spans="1:14" ht="15" customHeight="1">
      <c r="A1207" s="15">
        <v>1201</v>
      </c>
      <c r="B1207" s="34">
        <v>3</v>
      </c>
      <c r="C1207" s="80"/>
      <c r="D1207" s="28" t="s">
        <v>2717</v>
      </c>
      <c r="E1207" s="16" t="s">
        <v>2718</v>
      </c>
      <c r="F1207" s="87">
        <v>8592223415751</v>
      </c>
      <c r="G1207" s="17">
        <v>406</v>
      </c>
      <c r="H1207" s="76">
        <v>53.8</v>
      </c>
      <c r="I1207" s="18">
        <f t="shared" si="92"/>
        <v>2.1959183673469385</v>
      </c>
      <c r="J1207" s="46">
        <f>'Skupinové slevy'!$C$45</f>
        <v>0</v>
      </c>
      <c r="K1207" s="46">
        <f t="shared" si="93"/>
        <v>0</v>
      </c>
      <c r="L1207" s="46">
        <f t="shared" si="94"/>
        <v>0</v>
      </c>
      <c r="M1207" s="19">
        <f t="shared" si="95"/>
        <v>53.8</v>
      </c>
      <c r="N1207" s="19">
        <f t="shared" si="96"/>
        <v>2.1959183673469385</v>
      </c>
    </row>
    <row r="1208" spans="1:14" ht="15" customHeight="1">
      <c r="A1208" s="15">
        <v>1202</v>
      </c>
      <c r="B1208" s="34">
        <v>3</v>
      </c>
      <c r="C1208" s="80"/>
      <c r="D1208" s="28" t="s">
        <v>5920</v>
      </c>
      <c r="E1208" s="50" t="s">
        <v>3659</v>
      </c>
      <c r="F1208" s="90">
        <v>8592223429734</v>
      </c>
      <c r="G1208" s="17">
        <v>406</v>
      </c>
      <c r="H1208" s="76">
        <v>79</v>
      </c>
      <c r="I1208" s="18">
        <f t="shared" si="92"/>
        <v>3.2244897959183674</v>
      </c>
      <c r="J1208" s="46">
        <f>'Skupinové slevy'!$C$45</f>
        <v>0</v>
      </c>
      <c r="K1208" s="46">
        <f t="shared" si="93"/>
        <v>0</v>
      </c>
      <c r="L1208" s="46">
        <f t="shared" si="94"/>
        <v>0</v>
      </c>
      <c r="M1208" s="19">
        <f t="shared" si="95"/>
        <v>79</v>
      </c>
      <c r="N1208" s="19">
        <f t="shared" si="96"/>
        <v>3.2244897959183674</v>
      </c>
    </row>
    <row r="1209" spans="1:14" ht="15" customHeight="1">
      <c r="A1209" s="15">
        <v>1203</v>
      </c>
      <c r="B1209" s="34">
        <v>3</v>
      </c>
      <c r="C1209" s="80"/>
      <c r="D1209" s="28" t="s">
        <v>5921</v>
      </c>
      <c r="E1209" s="50" t="s">
        <v>3660</v>
      </c>
      <c r="F1209" s="90">
        <v>8592223429741</v>
      </c>
      <c r="G1209" s="17">
        <v>406</v>
      </c>
      <c r="H1209" s="76">
        <v>89</v>
      </c>
      <c r="I1209" s="18">
        <f t="shared" si="92"/>
        <v>3.6326530612244898</v>
      </c>
      <c r="J1209" s="46">
        <f>'Skupinové slevy'!$C$45</f>
        <v>0</v>
      </c>
      <c r="K1209" s="46">
        <f t="shared" si="93"/>
        <v>0</v>
      </c>
      <c r="L1209" s="46">
        <f t="shared" si="94"/>
        <v>0</v>
      </c>
      <c r="M1209" s="19">
        <f t="shared" si="95"/>
        <v>89</v>
      </c>
      <c r="N1209" s="19">
        <f t="shared" si="96"/>
        <v>3.6326530612244898</v>
      </c>
    </row>
    <row r="1210" spans="1:14" ht="15" customHeight="1">
      <c r="A1210" s="15">
        <v>1204</v>
      </c>
      <c r="B1210" s="34">
        <v>3</v>
      </c>
      <c r="C1210" s="80"/>
      <c r="D1210" s="28" t="s">
        <v>6106</v>
      </c>
      <c r="E1210" s="16" t="s">
        <v>6107</v>
      </c>
      <c r="F1210" s="87">
        <v>8592223342705</v>
      </c>
      <c r="G1210" s="17">
        <v>406</v>
      </c>
      <c r="H1210" s="76">
        <v>469</v>
      </c>
      <c r="I1210" s="18">
        <f t="shared" si="92"/>
        <v>19.142857142857142</v>
      </c>
      <c r="J1210" s="46">
        <f>'Skupinové slevy'!$C$45</f>
        <v>0</v>
      </c>
      <c r="K1210" s="46">
        <f t="shared" si="93"/>
        <v>0</v>
      </c>
      <c r="L1210" s="46">
        <f t="shared" si="94"/>
        <v>0</v>
      </c>
      <c r="M1210" s="19">
        <f t="shared" si="95"/>
        <v>469</v>
      </c>
      <c r="N1210" s="19">
        <f t="shared" si="96"/>
        <v>19.142857142857142</v>
      </c>
    </row>
    <row r="1211" spans="1:14" ht="15" customHeight="1">
      <c r="A1211" s="15">
        <v>1205</v>
      </c>
      <c r="B1211" s="34">
        <v>3</v>
      </c>
      <c r="C1211" s="80"/>
      <c r="D1211" s="28" t="s">
        <v>3457</v>
      </c>
      <c r="E1211" s="16" t="s">
        <v>251</v>
      </c>
      <c r="F1211" s="87">
        <v>8592223342682</v>
      </c>
      <c r="G1211" s="17">
        <v>406</v>
      </c>
      <c r="H1211" s="76">
        <v>321</v>
      </c>
      <c r="I1211" s="18">
        <f t="shared" si="92"/>
        <v>13.102040816326531</v>
      </c>
      <c r="J1211" s="46">
        <f>'Skupinové slevy'!$C$45</f>
        <v>0</v>
      </c>
      <c r="K1211" s="46">
        <f t="shared" si="93"/>
        <v>0</v>
      </c>
      <c r="L1211" s="46">
        <f t="shared" si="94"/>
        <v>0</v>
      </c>
      <c r="M1211" s="19">
        <f t="shared" si="95"/>
        <v>321</v>
      </c>
      <c r="N1211" s="19">
        <f t="shared" si="96"/>
        <v>13.102040816326531</v>
      </c>
    </row>
    <row r="1212" spans="1:14" ht="15" customHeight="1">
      <c r="A1212" s="15">
        <v>1206</v>
      </c>
      <c r="B1212" s="34">
        <v>3</v>
      </c>
      <c r="C1212" s="80"/>
      <c r="D1212" s="28" t="s">
        <v>1492</v>
      </c>
      <c r="E1212" s="16" t="s">
        <v>1493</v>
      </c>
      <c r="F1212" s="87">
        <v>8592223342699</v>
      </c>
      <c r="G1212" s="17">
        <v>406</v>
      </c>
      <c r="H1212" s="76">
        <v>718</v>
      </c>
      <c r="I1212" s="18">
        <f t="shared" si="92"/>
        <v>29.306122448979593</v>
      </c>
      <c r="J1212" s="46">
        <f>'Skupinové slevy'!$C$45</f>
        <v>0</v>
      </c>
      <c r="K1212" s="46">
        <f t="shared" si="93"/>
        <v>0</v>
      </c>
      <c r="L1212" s="46">
        <f t="shared" si="94"/>
        <v>0</v>
      </c>
      <c r="M1212" s="19">
        <f t="shared" si="95"/>
        <v>718</v>
      </c>
      <c r="N1212" s="19">
        <f t="shared" si="96"/>
        <v>29.306122448979593</v>
      </c>
    </row>
    <row r="1213" spans="1:14" ht="15" customHeight="1">
      <c r="A1213" s="15">
        <v>1207</v>
      </c>
      <c r="B1213" s="34">
        <v>3</v>
      </c>
      <c r="C1213" s="80"/>
      <c r="D1213" s="28" t="s">
        <v>6108</v>
      </c>
      <c r="E1213" s="16" t="s">
        <v>6109</v>
      </c>
      <c r="F1213" s="87">
        <v>8592223342712</v>
      </c>
      <c r="G1213" s="17">
        <v>406</v>
      </c>
      <c r="H1213" s="76">
        <v>693</v>
      </c>
      <c r="I1213" s="18">
        <f t="shared" si="92"/>
        <v>28.285714285714285</v>
      </c>
      <c r="J1213" s="46">
        <f>'Skupinové slevy'!$C$45</f>
        <v>0</v>
      </c>
      <c r="K1213" s="46">
        <f t="shared" si="93"/>
        <v>0</v>
      </c>
      <c r="L1213" s="46">
        <f t="shared" si="94"/>
        <v>0</v>
      </c>
      <c r="M1213" s="19">
        <f t="shared" si="95"/>
        <v>693</v>
      </c>
      <c r="N1213" s="19">
        <f t="shared" si="96"/>
        <v>28.285714285714285</v>
      </c>
    </row>
    <row r="1214" spans="1:14" ht="15" customHeight="1">
      <c r="A1214" s="15">
        <v>1208</v>
      </c>
      <c r="B1214" s="34">
        <v>3</v>
      </c>
      <c r="C1214" s="80"/>
      <c r="D1214" s="28" t="s">
        <v>2996</v>
      </c>
      <c r="E1214" s="16" t="s">
        <v>2997</v>
      </c>
      <c r="F1214" s="87">
        <v>8592223342729</v>
      </c>
      <c r="G1214" s="17">
        <v>406</v>
      </c>
      <c r="H1214" s="76">
        <v>784</v>
      </c>
      <c r="I1214" s="18">
        <f t="shared" si="92"/>
        <v>32</v>
      </c>
      <c r="J1214" s="46">
        <f>'Skupinové slevy'!$C$45</f>
        <v>0</v>
      </c>
      <c r="K1214" s="46">
        <f t="shared" si="93"/>
        <v>0</v>
      </c>
      <c r="L1214" s="46">
        <f t="shared" si="94"/>
        <v>0</v>
      </c>
      <c r="M1214" s="19">
        <f t="shared" si="95"/>
        <v>784</v>
      </c>
      <c r="N1214" s="19">
        <f t="shared" si="96"/>
        <v>32</v>
      </c>
    </row>
    <row r="1215" spans="1:14" ht="15" customHeight="1">
      <c r="A1215" s="15">
        <v>1209</v>
      </c>
      <c r="B1215" s="34">
        <v>3</v>
      </c>
      <c r="C1215" s="80"/>
      <c r="D1215" s="28" t="s">
        <v>1791</v>
      </c>
      <c r="E1215" s="16" t="s">
        <v>1792</v>
      </c>
      <c r="F1215" s="87">
        <v>8592223342743</v>
      </c>
      <c r="G1215" s="17">
        <v>406</v>
      </c>
      <c r="H1215" s="76">
        <v>827</v>
      </c>
      <c r="I1215" s="18">
        <f t="shared" si="92"/>
        <v>33.755102040816325</v>
      </c>
      <c r="J1215" s="46">
        <f>'Skupinové slevy'!$C$45</f>
        <v>0</v>
      </c>
      <c r="K1215" s="46">
        <f t="shared" si="93"/>
        <v>0</v>
      </c>
      <c r="L1215" s="46">
        <f t="shared" si="94"/>
        <v>0</v>
      </c>
      <c r="M1215" s="19">
        <f t="shared" si="95"/>
        <v>827</v>
      </c>
      <c r="N1215" s="19">
        <f t="shared" si="96"/>
        <v>33.755102040816325</v>
      </c>
    </row>
    <row r="1216" spans="1:14" ht="15" customHeight="1">
      <c r="A1216" s="15">
        <v>1210</v>
      </c>
      <c r="B1216" s="34">
        <v>3</v>
      </c>
      <c r="C1216" s="80"/>
      <c r="D1216" s="28" t="s">
        <v>1015</v>
      </c>
      <c r="E1216" s="16" t="s">
        <v>1490</v>
      </c>
      <c r="F1216" s="87">
        <v>8592223342750</v>
      </c>
      <c r="G1216" s="17">
        <v>406</v>
      </c>
      <c r="H1216" s="76">
        <v>505</v>
      </c>
      <c r="I1216" s="18">
        <f t="shared" si="92"/>
        <v>20.612244897959183</v>
      </c>
      <c r="J1216" s="46">
        <f>'Skupinové slevy'!$C$45</f>
        <v>0</v>
      </c>
      <c r="K1216" s="46">
        <f t="shared" si="93"/>
        <v>0</v>
      </c>
      <c r="L1216" s="46">
        <f t="shared" si="94"/>
        <v>0</v>
      </c>
      <c r="M1216" s="19">
        <f t="shared" si="95"/>
        <v>505</v>
      </c>
      <c r="N1216" s="19">
        <f t="shared" si="96"/>
        <v>20.612244897959183</v>
      </c>
    </row>
    <row r="1217" spans="1:14" ht="15" customHeight="1">
      <c r="A1217" s="15">
        <v>1211</v>
      </c>
      <c r="B1217" s="34">
        <v>3</v>
      </c>
      <c r="C1217" s="80"/>
      <c r="D1217" s="28" t="s">
        <v>2998</v>
      </c>
      <c r="E1217" s="16" t="s">
        <v>2999</v>
      </c>
      <c r="F1217" s="87">
        <v>8592223342736</v>
      </c>
      <c r="G1217" s="17">
        <v>406</v>
      </c>
      <c r="H1217" s="76">
        <v>795</v>
      </c>
      <c r="I1217" s="18">
        <f t="shared" si="92"/>
        <v>32.448979591836732</v>
      </c>
      <c r="J1217" s="46">
        <f>'Skupinové slevy'!$C$45</f>
        <v>0</v>
      </c>
      <c r="K1217" s="46">
        <f t="shared" si="93"/>
        <v>0</v>
      </c>
      <c r="L1217" s="46">
        <f t="shared" si="94"/>
        <v>0</v>
      </c>
      <c r="M1217" s="19">
        <f t="shared" si="95"/>
        <v>795</v>
      </c>
      <c r="N1217" s="19">
        <f t="shared" si="96"/>
        <v>32.448979591836732</v>
      </c>
    </row>
    <row r="1218" spans="1:14" ht="15" customHeight="1">
      <c r="A1218" s="15">
        <v>1212</v>
      </c>
      <c r="B1218" s="34">
        <v>3</v>
      </c>
      <c r="C1218" s="80"/>
      <c r="D1218" s="28" t="s">
        <v>1491</v>
      </c>
      <c r="E1218" s="16" t="s">
        <v>3452</v>
      </c>
      <c r="F1218" s="87">
        <v>8592223342767</v>
      </c>
      <c r="G1218" s="17">
        <v>406</v>
      </c>
      <c r="H1218" s="76">
        <v>882</v>
      </c>
      <c r="I1218" s="18">
        <f t="shared" si="92"/>
        <v>36</v>
      </c>
      <c r="J1218" s="46">
        <f>'Skupinové slevy'!$C$45</f>
        <v>0</v>
      </c>
      <c r="K1218" s="46">
        <f t="shared" si="93"/>
        <v>0</v>
      </c>
      <c r="L1218" s="46">
        <f t="shared" si="94"/>
        <v>0</v>
      </c>
      <c r="M1218" s="19">
        <f t="shared" si="95"/>
        <v>882</v>
      </c>
      <c r="N1218" s="19">
        <f t="shared" si="96"/>
        <v>36</v>
      </c>
    </row>
    <row r="1219" spans="1:14" ht="15" customHeight="1">
      <c r="A1219" s="15">
        <v>1213</v>
      </c>
      <c r="B1219" s="34">
        <v>3</v>
      </c>
      <c r="C1219" s="80"/>
      <c r="D1219" s="28" t="s">
        <v>3453</v>
      </c>
      <c r="E1219" s="16" t="s">
        <v>3454</v>
      </c>
      <c r="F1219" s="87">
        <v>8592223342774</v>
      </c>
      <c r="G1219" s="17">
        <v>406</v>
      </c>
      <c r="H1219" s="76">
        <v>515</v>
      </c>
      <c r="I1219" s="18">
        <f t="shared" si="92"/>
        <v>21.020408163265305</v>
      </c>
      <c r="J1219" s="46">
        <f>'Skupinové slevy'!$C$45</f>
        <v>0</v>
      </c>
      <c r="K1219" s="46">
        <f t="shared" si="93"/>
        <v>0</v>
      </c>
      <c r="L1219" s="46">
        <f t="shared" si="94"/>
        <v>0</v>
      </c>
      <c r="M1219" s="19">
        <f t="shared" si="95"/>
        <v>515</v>
      </c>
      <c r="N1219" s="19">
        <f t="shared" si="96"/>
        <v>21.020408163265305</v>
      </c>
    </row>
    <row r="1220" spans="1:14" ht="15" customHeight="1">
      <c r="A1220" s="15">
        <v>1214</v>
      </c>
      <c r="B1220" s="34">
        <v>3</v>
      </c>
      <c r="C1220" s="80"/>
      <c r="D1220" s="28" t="s">
        <v>3455</v>
      </c>
      <c r="E1220" s="16" t="s">
        <v>3456</v>
      </c>
      <c r="F1220" s="87">
        <v>8592223342798</v>
      </c>
      <c r="G1220" s="17">
        <v>406</v>
      </c>
      <c r="H1220" s="76">
        <v>795</v>
      </c>
      <c r="I1220" s="18">
        <f t="shared" si="92"/>
        <v>32.448979591836732</v>
      </c>
      <c r="J1220" s="46">
        <f>'Skupinové slevy'!$C$45</f>
        <v>0</v>
      </c>
      <c r="K1220" s="46">
        <f t="shared" si="93"/>
        <v>0</v>
      </c>
      <c r="L1220" s="46">
        <f t="shared" si="94"/>
        <v>0</v>
      </c>
      <c r="M1220" s="19">
        <f t="shared" si="95"/>
        <v>795</v>
      </c>
      <c r="N1220" s="19">
        <f t="shared" si="96"/>
        <v>32.448979591836732</v>
      </c>
    </row>
    <row r="1221" spans="1:14" ht="15" customHeight="1">
      <c r="A1221" s="15">
        <v>1215</v>
      </c>
      <c r="B1221" s="34">
        <v>3</v>
      </c>
      <c r="C1221" s="80"/>
      <c r="D1221" s="28" t="s">
        <v>1564</v>
      </c>
      <c r="E1221" s="16" t="s">
        <v>1565</v>
      </c>
      <c r="F1221" s="87">
        <v>8592223342804</v>
      </c>
      <c r="G1221" s="17">
        <v>406</v>
      </c>
      <c r="H1221" s="76">
        <v>774</v>
      </c>
      <c r="I1221" s="18">
        <f t="shared" si="92"/>
        <v>31.591836734693878</v>
      </c>
      <c r="J1221" s="46">
        <f>'Skupinové slevy'!$C$45</f>
        <v>0</v>
      </c>
      <c r="K1221" s="46">
        <f t="shared" si="93"/>
        <v>0</v>
      </c>
      <c r="L1221" s="46">
        <f t="shared" si="94"/>
        <v>0</v>
      </c>
      <c r="M1221" s="19">
        <f t="shared" si="95"/>
        <v>774</v>
      </c>
      <c r="N1221" s="19">
        <f t="shared" si="96"/>
        <v>31.591836734693878</v>
      </c>
    </row>
    <row r="1222" spans="1:14" ht="15" customHeight="1">
      <c r="A1222" s="15">
        <v>1216</v>
      </c>
      <c r="B1222" s="34">
        <v>3</v>
      </c>
      <c r="C1222" s="80"/>
      <c r="D1222" s="28" t="s">
        <v>1566</v>
      </c>
      <c r="E1222" s="16" t="s">
        <v>1567</v>
      </c>
      <c r="F1222" s="87">
        <v>8592223342811</v>
      </c>
      <c r="G1222" s="17">
        <v>406</v>
      </c>
      <c r="H1222" s="76">
        <v>805</v>
      </c>
      <c r="I1222" s="18">
        <f t="shared" si="92"/>
        <v>32.857142857142854</v>
      </c>
      <c r="J1222" s="46">
        <f>'Skupinové slevy'!$C$45</f>
        <v>0</v>
      </c>
      <c r="K1222" s="46">
        <f t="shared" si="93"/>
        <v>0</v>
      </c>
      <c r="L1222" s="46">
        <f t="shared" si="94"/>
        <v>0</v>
      </c>
      <c r="M1222" s="19">
        <f t="shared" si="95"/>
        <v>805</v>
      </c>
      <c r="N1222" s="19">
        <f t="shared" si="96"/>
        <v>32.857142857142854</v>
      </c>
    </row>
    <row r="1223" spans="1:14" ht="15" customHeight="1">
      <c r="A1223" s="15">
        <v>1217</v>
      </c>
      <c r="B1223" s="34">
        <v>3</v>
      </c>
      <c r="C1223" s="80"/>
      <c r="D1223" s="28" t="s">
        <v>3460</v>
      </c>
      <c r="E1223" s="16" t="s">
        <v>3461</v>
      </c>
      <c r="F1223" s="87">
        <v>8592223342828</v>
      </c>
      <c r="G1223" s="17">
        <v>406</v>
      </c>
      <c r="H1223" s="76">
        <v>1232</v>
      </c>
      <c r="I1223" s="18">
        <f t="shared" ref="I1223:I1286" si="97">H1223/$I$5</f>
        <v>50.285714285714285</v>
      </c>
      <c r="J1223" s="46">
        <f>'Skupinové slevy'!$C$45</f>
        <v>0</v>
      </c>
      <c r="K1223" s="46">
        <f t="shared" ref="K1223:K1286" si="98">IF($K$4="X",0.04,0)</f>
        <v>0</v>
      </c>
      <c r="L1223" s="46">
        <f t="shared" ref="L1223:L1286" si="99">IF($L$4="X",0.02,0)</f>
        <v>0</v>
      </c>
      <c r="M1223" s="19">
        <f t="shared" si="95"/>
        <v>1232</v>
      </c>
      <c r="N1223" s="19">
        <f t="shared" si="96"/>
        <v>50.285714285714285</v>
      </c>
    </row>
    <row r="1224" spans="1:14" ht="15" customHeight="1">
      <c r="A1224" s="15">
        <v>1218</v>
      </c>
      <c r="B1224" s="34">
        <v>3</v>
      </c>
      <c r="C1224" s="80"/>
      <c r="D1224" s="28" t="s">
        <v>1505</v>
      </c>
      <c r="E1224" s="16" t="s">
        <v>1506</v>
      </c>
      <c r="F1224" s="87">
        <v>8592223342835</v>
      </c>
      <c r="G1224" s="17">
        <v>406</v>
      </c>
      <c r="H1224" s="76">
        <v>496</v>
      </c>
      <c r="I1224" s="18">
        <f t="shared" si="97"/>
        <v>20.244897959183675</v>
      </c>
      <c r="J1224" s="46">
        <f>'Skupinové slevy'!$C$45</f>
        <v>0</v>
      </c>
      <c r="K1224" s="46">
        <f t="shared" si="98"/>
        <v>0</v>
      </c>
      <c r="L1224" s="46">
        <f t="shared" si="99"/>
        <v>0</v>
      </c>
      <c r="M1224" s="19">
        <f t="shared" si="95"/>
        <v>496</v>
      </c>
      <c r="N1224" s="19">
        <f t="shared" si="96"/>
        <v>20.244897959183675</v>
      </c>
    </row>
    <row r="1225" spans="1:14" ht="15" customHeight="1">
      <c r="A1225" s="15">
        <v>1219</v>
      </c>
      <c r="B1225" s="34">
        <v>3</v>
      </c>
      <c r="C1225" s="80"/>
      <c r="D1225" s="28" t="s">
        <v>4072</v>
      </c>
      <c r="E1225" s="16" t="s">
        <v>1779</v>
      </c>
      <c r="F1225" s="87">
        <v>8592223342842</v>
      </c>
      <c r="G1225" s="17">
        <v>406</v>
      </c>
      <c r="H1225" s="76">
        <v>834</v>
      </c>
      <c r="I1225" s="18">
        <f t="shared" si="97"/>
        <v>34.04081632653061</v>
      </c>
      <c r="J1225" s="46">
        <f>'Skupinové slevy'!$C$45</f>
        <v>0</v>
      </c>
      <c r="K1225" s="46">
        <f t="shared" si="98"/>
        <v>0</v>
      </c>
      <c r="L1225" s="46">
        <f t="shared" si="99"/>
        <v>0</v>
      </c>
      <c r="M1225" s="19">
        <f t="shared" si="95"/>
        <v>834</v>
      </c>
      <c r="N1225" s="19">
        <f t="shared" si="96"/>
        <v>34.04081632653061</v>
      </c>
    </row>
    <row r="1226" spans="1:14" ht="15" customHeight="1">
      <c r="A1226" s="15">
        <v>1220</v>
      </c>
      <c r="B1226" s="34">
        <v>3</v>
      </c>
      <c r="C1226" s="80"/>
      <c r="D1226" s="28" t="s">
        <v>1780</v>
      </c>
      <c r="E1226" s="16" t="s">
        <v>1781</v>
      </c>
      <c r="F1226" s="87">
        <v>8592223342859</v>
      </c>
      <c r="G1226" s="17">
        <v>406</v>
      </c>
      <c r="H1226" s="76">
        <v>675</v>
      </c>
      <c r="I1226" s="18">
        <f t="shared" si="97"/>
        <v>27.551020408163264</v>
      </c>
      <c r="J1226" s="46">
        <f>'Skupinové slevy'!$C$45</f>
        <v>0</v>
      </c>
      <c r="K1226" s="46">
        <f t="shared" si="98"/>
        <v>0</v>
      </c>
      <c r="L1226" s="46">
        <f t="shared" si="99"/>
        <v>0</v>
      </c>
      <c r="M1226" s="19">
        <f t="shared" si="95"/>
        <v>675</v>
      </c>
      <c r="N1226" s="19">
        <f t="shared" si="96"/>
        <v>27.551020408163264</v>
      </c>
    </row>
    <row r="1227" spans="1:14" ht="15" customHeight="1">
      <c r="A1227" s="15">
        <v>1221</v>
      </c>
      <c r="B1227" s="34">
        <v>3</v>
      </c>
      <c r="C1227" s="80"/>
      <c r="D1227" s="28" t="s">
        <v>1569</v>
      </c>
      <c r="E1227" s="16" t="s">
        <v>1570</v>
      </c>
      <c r="F1227" s="87">
        <v>8592223342866</v>
      </c>
      <c r="G1227" s="17">
        <v>406</v>
      </c>
      <c r="H1227" s="76">
        <v>982</v>
      </c>
      <c r="I1227" s="18">
        <f t="shared" si="97"/>
        <v>40.081632653061227</v>
      </c>
      <c r="J1227" s="46">
        <f>'Skupinové slevy'!$C$45</f>
        <v>0</v>
      </c>
      <c r="K1227" s="46">
        <f t="shared" si="98"/>
        <v>0</v>
      </c>
      <c r="L1227" s="46">
        <f t="shared" si="99"/>
        <v>0</v>
      </c>
      <c r="M1227" s="19">
        <f t="shared" si="95"/>
        <v>982</v>
      </c>
      <c r="N1227" s="19">
        <f t="shared" si="96"/>
        <v>40.081632653061227</v>
      </c>
    </row>
    <row r="1228" spans="1:14" ht="15" customHeight="1">
      <c r="A1228" s="15">
        <v>1222</v>
      </c>
      <c r="B1228" s="34">
        <v>3</v>
      </c>
      <c r="C1228" s="80"/>
      <c r="D1228" s="28" t="s">
        <v>2643</v>
      </c>
      <c r="E1228" s="16" t="s">
        <v>2644</v>
      </c>
      <c r="F1228" s="87">
        <v>8592223342873</v>
      </c>
      <c r="G1228" s="17">
        <v>406</v>
      </c>
      <c r="H1228" s="76">
        <v>858</v>
      </c>
      <c r="I1228" s="18">
        <f t="shared" si="97"/>
        <v>35.020408163265309</v>
      </c>
      <c r="J1228" s="46">
        <f>'Skupinové slevy'!$C$45</f>
        <v>0</v>
      </c>
      <c r="K1228" s="46">
        <f t="shared" si="98"/>
        <v>0</v>
      </c>
      <c r="L1228" s="46">
        <f t="shared" si="99"/>
        <v>0</v>
      </c>
      <c r="M1228" s="19">
        <f t="shared" si="95"/>
        <v>858</v>
      </c>
      <c r="N1228" s="19">
        <f t="shared" si="96"/>
        <v>35.020408163265309</v>
      </c>
    </row>
    <row r="1229" spans="1:14" ht="15" customHeight="1">
      <c r="A1229" s="15">
        <v>1223</v>
      </c>
      <c r="B1229" s="34">
        <v>3</v>
      </c>
      <c r="C1229" s="80"/>
      <c r="D1229" s="28" t="s">
        <v>2645</v>
      </c>
      <c r="E1229" s="16" t="s">
        <v>2646</v>
      </c>
      <c r="F1229" s="87">
        <v>8592223342880</v>
      </c>
      <c r="G1229" s="17">
        <v>406</v>
      </c>
      <c r="H1229" s="76">
        <v>1121</v>
      </c>
      <c r="I1229" s="18">
        <f t="shared" si="97"/>
        <v>45.755102040816325</v>
      </c>
      <c r="J1229" s="46">
        <f>'Skupinové slevy'!$C$45</f>
        <v>0</v>
      </c>
      <c r="K1229" s="46">
        <f t="shared" si="98"/>
        <v>0</v>
      </c>
      <c r="L1229" s="46">
        <f t="shared" si="99"/>
        <v>0</v>
      </c>
      <c r="M1229" s="19">
        <f t="shared" si="95"/>
        <v>1121</v>
      </c>
      <c r="N1229" s="19">
        <f t="shared" si="96"/>
        <v>45.755102040816325</v>
      </c>
    </row>
    <row r="1230" spans="1:14" ht="15" customHeight="1">
      <c r="A1230" s="15">
        <v>1224</v>
      </c>
      <c r="B1230" s="34">
        <v>3</v>
      </c>
      <c r="C1230" s="80"/>
      <c r="D1230" s="28" t="s">
        <v>2537</v>
      </c>
      <c r="E1230" s="16" t="s">
        <v>6103</v>
      </c>
      <c r="F1230" s="87">
        <v>8592223343016</v>
      </c>
      <c r="G1230" s="17">
        <v>406</v>
      </c>
      <c r="H1230" s="76">
        <v>190.6</v>
      </c>
      <c r="I1230" s="18">
        <f t="shared" si="97"/>
        <v>7.7795918367346939</v>
      </c>
      <c r="J1230" s="46">
        <f>'Skupinové slevy'!$C$45</f>
        <v>0</v>
      </c>
      <c r="K1230" s="46">
        <f t="shared" si="98"/>
        <v>0</v>
      </c>
      <c r="L1230" s="46">
        <f t="shared" si="99"/>
        <v>0</v>
      </c>
      <c r="M1230" s="19">
        <f t="shared" si="95"/>
        <v>190.6</v>
      </c>
      <c r="N1230" s="19">
        <f t="shared" si="96"/>
        <v>7.7795918367346939</v>
      </c>
    </row>
    <row r="1231" spans="1:14" ht="15" customHeight="1">
      <c r="A1231" s="15">
        <v>1225</v>
      </c>
      <c r="B1231" s="34">
        <v>3</v>
      </c>
      <c r="C1231" s="80"/>
      <c r="D1231" s="28" t="s">
        <v>1496</v>
      </c>
      <c r="E1231" s="16" t="s">
        <v>1497</v>
      </c>
      <c r="F1231" s="87">
        <v>8592223342996</v>
      </c>
      <c r="G1231" s="17">
        <v>406</v>
      </c>
      <c r="H1231" s="76">
        <v>170</v>
      </c>
      <c r="I1231" s="18">
        <f t="shared" si="97"/>
        <v>6.9387755102040813</v>
      </c>
      <c r="J1231" s="46">
        <f>'Skupinové slevy'!$C$45</f>
        <v>0</v>
      </c>
      <c r="K1231" s="46">
        <f t="shared" si="98"/>
        <v>0</v>
      </c>
      <c r="L1231" s="46">
        <f t="shared" si="99"/>
        <v>0</v>
      </c>
      <c r="M1231" s="19">
        <f t="shared" si="95"/>
        <v>170</v>
      </c>
      <c r="N1231" s="19">
        <f t="shared" si="96"/>
        <v>6.9387755102040813</v>
      </c>
    </row>
    <row r="1232" spans="1:14" ht="15" customHeight="1">
      <c r="A1232" s="15">
        <v>1226</v>
      </c>
      <c r="B1232" s="34">
        <v>3</v>
      </c>
      <c r="C1232" s="80"/>
      <c r="D1232" s="28" t="s">
        <v>2593</v>
      </c>
      <c r="E1232" s="16" t="s">
        <v>2594</v>
      </c>
      <c r="F1232" s="87">
        <v>8592223343009</v>
      </c>
      <c r="G1232" s="17">
        <v>406</v>
      </c>
      <c r="H1232" s="76">
        <v>343</v>
      </c>
      <c r="I1232" s="18">
        <f t="shared" si="97"/>
        <v>14</v>
      </c>
      <c r="J1232" s="46">
        <f>'Skupinové slevy'!$C$45</f>
        <v>0</v>
      </c>
      <c r="K1232" s="46">
        <f t="shared" si="98"/>
        <v>0</v>
      </c>
      <c r="L1232" s="46">
        <f t="shared" si="99"/>
        <v>0</v>
      </c>
      <c r="M1232" s="19">
        <f t="shared" si="95"/>
        <v>343</v>
      </c>
      <c r="N1232" s="19">
        <f t="shared" si="96"/>
        <v>14</v>
      </c>
    </row>
    <row r="1233" spans="1:14" ht="15" customHeight="1">
      <c r="A1233" s="15">
        <v>1227</v>
      </c>
      <c r="B1233" s="34">
        <v>3</v>
      </c>
      <c r="C1233" s="80"/>
      <c r="D1233" s="28" t="s">
        <v>6104</v>
      </c>
      <c r="E1233" s="16" t="s">
        <v>6105</v>
      </c>
      <c r="F1233" s="87">
        <v>8592223343023</v>
      </c>
      <c r="G1233" s="17">
        <v>406</v>
      </c>
      <c r="H1233" s="76">
        <v>197</v>
      </c>
      <c r="I1233" s="18">
        <f t="shared" si="97"/>
        <v>8.0408163265306118</v>
      </c>
      <c r="J1233" s="46">
        <f>'Skupinové slevy'!$C$45</f>
        <v>0</v>
      </c>
      <c r="K1233" s="46">
        <f t="shared" si="98"/>
        <v>0</v>
      </c>
      <c r="L1233" s="46">
        <f t="shared" si="99"/>
        <v>0</v>
      </c>
      <c r="M1233" s="19">
        <f t="shared" si="95"/>
        <v>197</v>
      </c>
      <c r="N1233" s="19">
        <f t="shared" si="96"/>
        <v>8.0408163265306118</v>
      </c>
    </row>
    <row r="1234" spans="1:14" ht="15" customHeight="1">
      <c r="A1234" s="15">
        <v>1228</v>
      </c>
      <c r="B1234" s="34">
        <v>3</v>
      </c>
      <c r="C1234" s="80"/>
      <c r="D1234" s="28" t="s">
        <v>891</v>
      </c>
      <c r="E1234" s="16" t="s">
        <v>892</v>
      </c>
      <c r="F1234" s="87">
        <v>8592223343030</v>
      </c>
      <c r="G1234" s="17">
        <v>406</v>
      </c>
      <c r="H1234" s="76">
        <v>361</v>
      </c>
      <c r="I1234" s="18">
        <f t="shared" si="97"/>
        <v>14.73469387755102</v>
      </c>
      <c r="J1234" s="46">
        <f>'Skupinové slevy'!$C$45</f>
        <v>0</v>
      </c>
      <c r="K1234" s="46">
        <f t="shared" si="98"/>
        <v>0</v>
      </c>
      <c r="L1234" s="46">
        <f t="shared" si="99"/>
        <v>0</v>
      </c>
      <c r="M1234" s="19">
        <f t="shared" si="95"/>
        <v>361</v>
      </c>
      <c r="N1234" s="19">
        <f t="shared" si="96"/>
        <v>14.73469387755102</v>
      </c>
    </row>
    <row r="1235" spans="1:14" ht="15" customHeight="1">
      <c r="A1235" s="15">
        <v>1229</v>
      </c>
      <c r="B1235" s="34">
        <v>3</v>
      </c>
      <c r="C1235" s="80"/>
      <c r="D1235" s="28" t="s">
        <v>4026</v>
      </c>
      <c r="E1235" s="16" t="s">
        <v>4027</v>
      </c>
      <c r="F1235" s="87">
        <v>8592223343054</v>
      </c>
      <c r="G1235" s="17">
        <v>406</v>
      </c>
      <c r="H1235" s="76">
        <v>263</v>
      </c>
      <c r="I1235" s="18">
        <f t="shared" si="97"/>
        <v>10.73469387755102</v>
      </c>
      <c r="J1235" s="46">
        <f>'Skupinové slevy'!$C$45</f>
        <v>0</v>
      </c>
      <c r="K1235" s="46">
        <f t="shared" si="98"/>
        <v>0</v>
      </c>
      <c r="L1235" s="46">
        <f t="shared" si="99"/>
        <v>0</v>
      </c>
      <c r="M1235" s="19">
        <f t="shared" si="95"/>
        <v>263</v>
      </c>
      <c r="N1235" s="19">
        <f t="shared" si="96"/>
        <v>10.73469387755102</v>
      </c>
    </row>
    <row r="1236" spans="1:14" ht="15" customHeight="1">
      <c r="A1236" s="15">
        <v>1230</v>
      </c>
      <c r="B1236" s="34">
        <v>3</v>
      </c>
      <c r="C1236" s="80"/>
      <c r="D1236" s="28" t="s">
        <v>4028</v>
      </c>
      <c r="E1236" s="16" t="s">
        <v>4029</v>
      </c>
      <c r="F1236" s="87">
        <v>8592223343061</v>
      </c>
      <c r="G1236" s="17">
        <v>406</v>
      </c>
      <c r="H1236" s="76">
        <v>261</v>
      </c>
      <c r="I1236" s="18">
        <f t="shared" si="97"/>
        <v>10.653061224489797</v>
      </c>
      <c r="J1236" s="46">
        <f>'Skupinové slevy'!$C$45</f>
        <v>0</v>
      </c>
      <c r="K1236" s="46">
        <f t="shared" si="98"/>
        <v>0</v>
      </c>
      <c r="L1236" s="46">
        <f t="shared" si="99"/>
        <v>0</v>
      </c>
      <c r="M1236" s="19">
        <f t="shared" si="95"/>
        <v>261</v>
      </c>
      <c r="N1236" s="19">
        <f t="shared" si="96"/>
        <v>10.653061224489797</v>
      </c>
    </row>
    <row r="1237" spans="1:14" ht="15" customHeight="1">
      <c r="A1237" s="15">
        <v>1231</v>
      </c>
      <c r="B1237" s="34">
        <v>3</v>
      </c>
      <c r="C1237" s="80"/>
      <c r="D1237" s="28" t="s">
        <v>4024</v>
      </c>
      <c r="E1237" s="16" t="s">
        <v>4025</v>
      </c>
      <c r="F1237" s="87">
        <v>8592223343047</v>
      </c>
      <c r="G1237" s="17">
        <v>406</v>
      </c>
      <c r="H1237" s="76">
        <v>393</v>
      </c>
      <c r="I1237" s="18">
        <f t="shared" si="97"/>
        <v>16.040816326530614</v>
      </c>
      <c r="J1237" s="46">
        <f>'Skupinové slevy'!$C$45</f>
        <v>0</v>
      </c>
      <c r="K1237" s="46">
        <f t="shared" si="98"/>
        <v>0</v>
      </c>
      <c r="L1237" s="46">
        <f t="shared" si="99"/>
        <v>0</v>
      </c>
      <c r="M1237" s="19">
        <f t="shared" si="95"/>
        <v>393</v>
      </c>
      <c r="N1237" s="19">
        <f t="shared" si="96"/>
        <v>16.040816326530614</v>
      </c>
    </row>
    <row r="1238" spans="1:14" ht="15" customHeight="1">
      <c r="A1238" s="15">
        <v>1232</v>
      </c>
      <c r="B1238" s="34">
        <v>3</v>
      </c>
      <c r="C1238" s="80"/>
      <c r="D1238" s="28" t="s">
        <v>2995</v>
      </c>
      <c r="E1238" s="16" t="s">
        <v>2694</v>
      </c>
      <c r="F1238" s="87">
        <v>8592223343085</v>
      </c>
      <c r="G1238" s="17">
        <v>406</v>
      </c>
      <c r="H1238" s="76">
        <v>735</v>
      </c>
      <c r="I1238" s="18">
        <f t="shared" si="97"/>
        <v>30</v>
      </c>
      <c r="J1238" s="46">
        <f>'Skupinové slevy'!$C$45</f>
        <v>0</v>
      </c>
      <c r="K1238" s="46">
        <f t="shared" si="98"/>
        <v>0</v>
      </c>
      <c r="L1238" s="46">
        <f t="shared" si="99"/>
        <v>0</v>
      </c>
      <c r="M1238" s="19">
        <f t="shared" si="95"/>
        <v>735</v>
      </c>
      <c r="N1238" s="19">
        <f t="shared" si="96"/>
        <v>30</v>
      </c>
    </row>
    <row r="1239" spans="1:14" ht="15" customHeight="1">
      <c r="A1239" s="15">
        <v>1233</v>
      </c>
      <c r="B1239" s="34">
        <v>3</v>
      </c>
      <c r="C1239" s="80"/>
      <c r="D1239" s="28" t="s">
        <v>4030</v>
      </c>
      <c r="E1239" s="16" t="s">
        <v>4031</v>
      </c>
      <c r="F1239" s="87">
        <v>8592223343078</v>
      </c>
      <c r="G1239" s="17">
        <v>406</v>
      </c>
      <c r="H1239" s="76">
        <v>450</v>
      </c>
      <c r="I1239" s="18">
        <f t="shared" si="97"/>
        <v>18.367346938775512</v>
      </c>
      <c r="J1239" s="46">
        <f>'Skupinové slevy'!$C$45</f>
        <v>0</v>
      </c>
      <c r="K1239" s="46">
        <f t="shared" si="98"/>
        <v>0</v>
      </c>
      <c r="L1239" s="46">
        <f t="shared" si="99"/>
        <v>0</v>
      </c>
      <c r="M1239" s="19">
        <f t="shared" si="95"/>
        <v>450</v>
      </c>
      <c r="N1239" s="19">
        <f t="shared" si="96"/>
        <v>18.367346938775512</v>
      </c>
    </row>
    <row r="1240" spans="1:14" ht="15" customHeight="1">
      <c r="A1240" s="15">
        <v>1234</v>
      </c>
      <c r="B1240" s="34">
        <v>3</v>
      </c>
      <c r="C1240" s="80"/>
      <c r="D1240" s="28" t="s">
        <v>2695</v>
      </c>
      <c r="E1240" s="16" t="s">
        <v>2696</v>
      </c>
      <c r="F1240" s="87">
        <v>8013767005333</v>
      </c>
      <c r="G1240" s="17">
        <v>406</v>
      </c>
      <c r="H1240" s="76">
        <v>950</v>
      </c>
      <c r="I1240" s="18">
        <f t="shared" si="97"/>
        <v>38.775510204081634</v>
      </c>
      <c r="J1240" s="46">
        <f>'Skupinové slevy'!$C$45</f>
        <v>0</v>
      </c>
      <c r="K1240" s="46">
        <f t="shared" si="98"/>
        <v>0</v>
      </c>
      <c r="L1240" s="46">
        <f t="shared" si="99"/>
        <v>0</v>
      </c>
      <c r="M1240" s="19">
        <f t="shared" si="95"/>
        <v>950</v>
      </c>
      <c r="N1240" s="19">
        <f t="shared" si="96"/>
        <v>38.775510204081634</v>
      </c>
    </row>
    <row r="1241" spans="1:14" ht="15" customHeight="1">
      <c r="A1241" s="15">
        <v>1235</v>
      </c>
      <c r="B1241" s="34">
        <v>3</v>
      </c>
      <c r="C1241" s="80"/>
      <c r="D1241" s="28" t="s">
        <v>2697</v>
      </c>
      <c r="E1241" s="16" t="s">
        <v>2698</v>
      </c>
      <c r="F1241" s="87">
        <v>8592223423787</v>
      </c>
      <c r="G1241" s="17">
        <v>406</v>
      </c>
      <c r="H1241" s="76">
        <v>1057</v>
      </c>
      <c r="I1241" s="18">
        <f t="shared" si="97"/>
        <v>43.142857142857146</v>
      </c>
      <c r="J1241" s="46">
        <f>'Skupinové slevy'!$C$45</f>
        <v>0</v>
      </c>
      <c r="K1241" s="46">
        <f t="shared" si="98"/>
        <v>0</v>
      </c>
      <c r="L1241" s="46">
        <f t="shared" si="99"/>
        <v>0</v>
      </c>
      <c r="M1241" s="19">
        <f t="shared" si="95"/>
        <v>1057</v>
      </c>
      <c r="N1241" s="19">
        <f t="shared" si="96"/>
        <v>43.142857142857146</v>
      </c>
    </row>
    <row r="1242" spans="1:14" ht="15" customHeight="1">
      <c r="A1242" s="15">
        <v>1236</v>
      </c>
      <c r="B1242" s="34">
        <v>3</v>
      </c>
      <c r="C1242" s="80"/>
      <c r="D1242" s="28" t="s">
        <v>5922</v>
      </c>
      <c r="E1242" s="50" t="s">
        <v>3661</v>
      </c>
      <c r="F1242" s="90">
        <v>8592223429703</v>
      </c>
      <c r="G1242" s="17">
        <v>406</v>
      </c>
      <c r="H1242" s="76">
        <v>1463</v>
      </c>
      <c r="I1242" s="18">
        <f t="shared" si="97"/>
        <v>59.714285714285715</v>
      </c>
      <c r="J1242" s="46">
        <f>'Skupinové slevy'!$C$45</f>
        <v>0</v>
      </c>
      <c r="K1242" s="46">
        <f t="shared" si="98"/>
        <v>0</v>
      </c>
      <c r="L1242" s="46">
        <f t="shared" si="99"/>
        <v>0</v>
      </c>
      <c r="M1242" s="19">
        <f t="shared" si="95"/>
        <v>1463</v>
      </c>
      <c r="N1242" s="19">
        <f t="shared" si="96"/>
        <v>59.714285714285715</v>
      </c>
    </row>
    <row r="1243" spans="1:14" ht="15" customHeight="1">
      <c r="A1243" s="15">
        <v>1237</v>
      </c>
      <c r="B1243" s="34">
        <v>3</v>
      </c>
      <c r="C1243" s="80"/>
      <c r="D1243" s="28" t="s">
        <v>6379</v>
      </c>
      <c r="E1243" s="50" t="s">
        <v>6380</v>
      </c>
      <c r="F1243" s="90">
        <v>8592223429710</v>
      </c>
      <c r="G1243" s="17">
        <v>406</v>
      </c>
      <c r="H1243" s="76">
        <v>1401</v>
      </c>
      <c r="I1243" s="18">
        <f t="shared" si="97"/>
        <v>57.183673469387756</v>
      </c>
      <c r="J1243" s="46">
        <f>'Skupinové slevy'!$C$45</f>
        <v>0</v>
      </c>
      <c r="K1243" s="46">
        <f t="shared" si="98"/>
        <v>0</v>
      </c>
      <c r="L1243" s="46">
        <f t="shared" si="99"/>
        <v>0</v>
      </c>
      <c r="M1243" s="19">
        <f t="shared" si="95"/>
        <v>1401</v>
      </c>
      <c r="N1243" s="19">
        <f t="shared" si="96"/>
        <v>57.183673469387756</v>
      </c>
    </row>
    <row r="1244" spans="1:14" ht="15" customHeight="1">
      <c r="A1244" s="15">
        <v>1238</v>
      </c>
      <c r="B1244" s="34">
        <v>3</v>
      </c>
      <c r="C1244" s="80"/>
      <c r="D1244" s="28" t="s">
        <v>5923</v>
      </c>
      <c r="E1244" s="50" t="s">
        <v>3662</v>
      </c>
      <c r="F1244" s="90">
        <v>8592223429727</v>
      </c>
      <c r="G1244" s="17">
        <v>406</v>
      </c>
      <c r="H1244" s="76">
        <v>2666</v>
      </c>
      <c r="I1244" s="18">
        <f t="shared" si="97"/>
        <v>108.81632653061224</v>
      </c>
      <c r="J1244" s="46">
        <f>'Skupinové slevy'!$C$45</f>
        <v>0</v>
      </c>
      <c r="K1244" s="46">
        <f t="shared" si="98"/>
        <v>0</v>
      </c>
      <c r="L1244" s="46">
        <f t="shared" si="99"/>
        <v>0</v>
      </c>
      <c r="M1244" s="19">
        <f t="shared" ref="M1244:M1307" si="100">H1244*(1-$J1244)*(1-$K1244)*(1-$L1244)</f>
        <v>2666</v>
      </c>
      <c r="N1244" s="19">
        <f t="shared" ref="N1244:N1307" si="101">I1244*(1-$J1244)*(1-$K1244)*(1-$L1244)</f>
        <v>108.81632653061224</v>
      </c>
    </row>
    <row r="1245" spans="1:14" ht="15" customHeight="1">
      <c r="A1245" s="15">
        <v>1239</v>
      </c>
      <c r="B1245" s="34">
        <v>3</v>
      </c>
      <c r="C1245" s="80"/>
      <c r="D1245" s="28" t="s">
        <v>6837</v>
      </c>
      <c r="E1245" s="16" t="s">
        <v>6838</v>
      </c>
      <c r="F1245" s="87">
        <v>8592223342910</v>
      </c>
      <c r="G1245" s="17">
        <v>406</v>
      </c>
      <c r="H1245" s="76">
        <v>203</v>
      </c>
      <c r="I1245" s="18">
        <f t="shared" si="97"/>
        <v>8.2857142857142865</v>
      </c>
      <c r="J1245" s="46">
        <f>'Skupinové slevy'!$C$45</f>
        <v>0</v>
      </c>
      <c r="K1245" s="46">
        <f t="shared" si="98"/>
        <v>0</v>
      </c>
      <c r="L1245" s="46">
        <f t="shared" si="99"/>
        <v>0</v>
      </c>
      <c r="M1245" s="19">
        <f t="shared" si="100"/>
        <v>203</v>
      </c>
      <c r="N1245" s="19">
        <f t="shared" si="101"/>
        <v>8.2857142857142865</v>
      </c>
    </row>
    <row r="1246" spans="1:14" ht="15" customHeight="1">
      <c r="A1246" s="15">
        <v>1240</v>
      </c>
      <c r="B1246" s="34">
        <v>3</v>
      </c>
      <c r="C1246" s="80"/>
      <c r="D1246" s="28" t="s">
        <v>2389</v>
      </c>
      <c r="E1246" s="16" t="s">
        <v>2390</v>
      </c>
      <c r="F1246" s="87">
        <v>8592223342897</v>
      </c>
      <c r="G1246" s="17">
        <v>406</v>
      </c>
      <c r="H1246" s="76">
        <v>157</v>
      </c>
      <c r="I1246" s="18">
        <f t="shared" si="97"/>
        <v>6.408163265306122</v>
      </c>
      <c r="J1246" s="46">
        <f>'Skupinové slevy'!$C$45</f>
        <v>0</v>
      </c>
      <c r="K1246" s="46">
        <f t="shared" si="98"/>
        <v>0</v>
      </c>
      <c r="L1246" s="46">
        <f t="shared" si="99"/>
        <v>0</v>
      </c>
      <c r="M1246" s="19">
        <f t="shared" si="100"/>
        <v>157</v>
      </c>
      <c r="N1246" s="19">
        <f t="shared" si="101"/>
        <v>6.408163265306122</v>
      </c>
    </row>
    <row r="1247" spans="1:14" ht="15" customHeight="1">
      <c r="A1247" s="15">
        <v>1241</v>
      </c>
      <c r="B1247" s="34">
        <v>3</v>
      </c>
      <c r="C1247" s="80"/>
      <c r="D1247" s="28" t="s">
        <v>6835</v>
      </c>
      <c r="E1247" s="16" t="s">
        <v>6836</v>
      </c>
      <c r="F1247" s="87">
        <v>8592223342903</v>
      </c>
      <c r="G1247" s="17">
        <v>406</v>
      </c>
      <c r="H1247" s="76">
        <v>235</v>
      </c>
      <c r="I1247" s="18">
        <f t="shared" si="97"/>
        <v>9.591836734693878</v>
      </c>
      <c r="J1247" s="46">
        <f>'Skupinové slevy'!$C$45</f>
        <v>0</v>
      </c>
      <c r="K1247" s="46">
        <f t="shared" si="98"/>
        <v>0</v>
      </c>
      <c r="L1247" s="46">
        <f t="shared" si="99"/>
        <v>0</v>
      </c>
      <c r="M1247" s="19">
        <f t="shared" si="100"/>
        <v>235</v>
      </c>
      <c r="N1247" s="19">
        <f t="shared" si="101"/>
        <v>9.591836734693878</v>
      </c>
    </row>
    <row r="1248" spans="1:14" ht="15" customHeight="1">
      <c r="A1248" s="15">
        <v>1242</v>
      </c>
      <c r="B1248" s="34">
        <v>3</v>
      </c>
      <c r="C1248" s="80"/>
      <c r="D1248" s="28" t="s">
        <v>5663</v>
      </c>
      <c r="E1248" s="16" t="s">
        <v>6795</v>
      </c>
      <c r="F1248" s="87">
        <v>8592223342927</v>
      </c>
      <c r="G1248" s="17">
        <v>406</v>
      </c>
      <c r="H1248" s="76">
        <v>174</v>
      </c>
      <c r="I1248" s="18">
        <f t="shared" si="97"/>
        <v>7.1020408163265305</v>
      </c>
      <c r="J1248" s="46">
        <f>'Skupinové slevy'!$C$45</f>
        <v>0</v>
      </c>
      <c r="K1248" s="46">
        <f t="shared" si="98"/>
        <v>0</v>
      </c>
      <c r="L1248" s="46">
        <f t="shared" si="99"/>
        <v>0</v>
      </c>
      <c r="M1248" s="19">
        <f t="shared" si="100"/>
        <v>174</v>
      </c>
      <c r="N1248" s="19">
        <f t="shared" si="101"/>
        <v>7.1020408163265305</v>
      </c>
    </row>
    <row r="1249" spans="1:14" ht="15" customHeight="1">
      <c r="A1249" s="15">
        <v>1243</v>
      </c>
      <c r="B1249" s="34">
        <v>3</v>
      </c>
      <c r="C1249" s="80"/>
      <c r="D1249" s="28" t="s">
        <v>4626</v>
      </c>
      <c r="E1249" s="16" t="s">
        <v>2024</v>
      </c>
      <c r="F1249" s="87">
        <v>8592223342934</v>
      </c>
      <c r="G1249" s="17">
        <v>406</v>
      </c>
      <c r="H1249" s="76">
        <v>215</v>
      </c>
      <c r="I1249" s="18">
        <f t="shared" si="97"/>
        <v>8.7755102040816322</v>
      </c>
      <c r="J1249" s="46">
        <f>'Skupinové slevy'!$C$45</f>
        <v>0</v>
      </c>
      <c r="K1249" s="46">
        <f t="shared" si="98"/>
        <v>0</v>
      </c>
      <c r="L1249" s="46">
        <f t="shared" si="99"/>
        <v>0</v>
      </c>
      <c r="M1249" s="19">
        <f t="shared" si="100"/>
        <v>215</v>
      </c>
      <c r="N1249" s="19">
        <f t="shared" si="101"/>
        <v>8.7755102040816322</v>
      </c>
    </row>
    <row r="1250" spans="1:14" ht="15" customHeight="1">
      <c r="A1250" s="15">
        <v>1244</v>
      </c>
      <c r="B1250" s="34">
        <v>3</v>
      </c>
      <c r="C1250" s="80"/>
      <c r="D1250" s="28" t="s">
        <v>5666</v>
      </c>
      <c r="E1250" s="16" t="s">
        <v>5667</v>
      </c>
      <c r="F1250" s="87">
        <v>8592223342958</v>
      </c>
      <c r="G1250" s="17">
        <v>406</v>
      </c>
      <c r="H1250" s="76">
        <v>274</v>
      </c>
      <c r="I1250" s="18">
        <f t="shared" si="97"/>
        <v>11.183673469387756</v>
      </c>
      <c r="J1250" s="46">
        <f>'Skupinové slevy'!$C$45</f>
        <v>0</v>
      </c>
      <c r="K1250" s="46">
        <f t="shared" si="98"/>
        <v>0</v>
      </c>
      <c r="L1250" s="46">
        <f t="shared" si="99"/>
        <v>0</v>
      </c>
      <c r="M1250" s="19">
        <f t="shared" si="100"/>
        <v>274</v>
      </c>
      <c r="N1250" s="19">
        <f t="shared" si="101"/>
        <v>11.183673469387756</v>
      </c>
    </row>
    <row r="1251" spans="1:14" ht="15" customHeight="1">
      <c r="A1251" s="15">
        <v>1245</v>
      </c>
      <c r="B1251" s="34">
        <v>3</v>
      </c>
      <c r="C1251" s="80"/>
      <c r="D1251" s="28" t="s">
        <v>5668</v>
      </c>
      <c r="E1251" s="16" t="s">
        <v>5669</v>
      </c>
      <c r="F1251" s="87">
        <v>8592223342965</v>
      </c>
      <c r="G1251" s="17">
        <v>406</v>
      </c>
      <c r="H1251" s="76">
        <v>271</v>
      </c>
      <c r="I1251" s="18">
        <f t="shared" si="97"/>
        <v>11.061224489795919</v>
      </c>
      <c r="J1251" s="46">
        <f>'Skupinové slevy'!$C$45</f>
        <v>0</v>
      </c>
      <c r="K1251" s="46">
        <f t="shared" si="98"/>
        <v>0</v>
      </c>
      <c r="L1251" s="46">
        <f t="shared" si="99"/>
        <v>0</v>
      </c>
      <c r="M1251" s="19">
        <f t="shared" si="100"/>
        <v>271</v>
      </c>
      <c r="N1251" s="19">
        <f t="shared" si="101"/>
        <v>11.061224489795919</v>
      </c>
    </row>
    <row r="1252" spans="1:14" ht="15" customHeight="1">
      <c r="A1252" s="15">
        <v>1246</v>
      </c>
      <c r="B1252" s="34">
        <v>3</v>
      </c>
      <c r="C1252" s="80"/>
      <c r="D1252" s="28" t="s">
        <v>5664</v>
      </c>
      <c r="E1252" s="16" t="s">
        <v>5665</v>
      </c>
      <c r="F1252" s="87">
        <v>8592223342941</v>
      </c>
      <c r="G1252" s="17">
        <v>406</v>
      </c>
      <c r="H1252" s="76">
        <v>355</v>
      </c>
      <c r="I1252" s="18">
        <f t="shared" si="97"/>
        <v>14.489795918367347</v>
      </c>
      <c r="J1252" s="46">
        <f>'Skupinové slevy'!$C$45</f>
        <v>0</v>
      </c>
      <c r="K1252" s="46">
        <f t="shared" si="98"/>
        <v>0</v>
      </c>
      <c r="L1252" s="46">
        <f t="shared" si="99"/>
        <v>0</v>
      </c>
      <c r="M1252" s="19">
        <f t="shared" si="100"/>
        <v>355</v>
      </c>
      <c r="N1252" s="19">
        <f t="shared" si="101"/>
        <v>14.489795918367347</v>
      </c>
    </row>
    <row r="1253" spans="1:14" ht="15" customHeight="1">
      <c r="A1253" s="15">
        <v>1247</v>
      </c>
      <c r="B1253" s="34">
        <v>3</v>
      </c>
      <c r="C1253" s="80"/>
      <c r="D1253" s="28" t="s">
        <v>3570</v>
      </c>
      <c r="E1253" s="16" t="s">
        <v>888</v>
      </c>
      <c r="F1253" s="87">
        <v>8592223342989</v>
      </c>
      <c r="G1253" s="17">
        <v>406</v>
      </c>
      <c r="H1253" s="76">
        <v>613</v>
      </c>
      <c r="I1253" s="18">
        <f t="shared" si="97"/>
        <v>25.020408163265305</v>
      </c>
      <c r="J1253" s="46">
        <f>'Skupinové slevy'!$C$45</f>
        <v>0</v>
      </c>
      <c r="K1253" s="46">
        <f t="shared" si="98"/>
        <v>0</v>
      </c>
      <c r="L1253" s="46">
        <f t="shared" si="99"/>
        <v>0</v>
      </c>
      <c r="M1253" s="19">
        <f t="shared" si="100"/>
        <v>613</v>
      </c>
      <c r="N1253" s="19">
        <f t="shared" si="101"/>
        <v>25.020408163265305</v>
      </c>
    </row>
    <row r="1254" spans="1:14" ht="15" customHeight="1">
      <c r="A1254" s="15">
        <v>1248</v>
      </c>
      <c r="B1254" s="34">
        <v>3</v>
      </c>
      <c r="C1254" s="80"/>
      <c r="D1254" s="28" t="s">
        <v>3568</v>
      </c>
      <c r="E1254" s="16" t="s">
        <v>3569</v>
      </c>
      <c r="F1254" s="87">
        <v>8592223342972</v>
      </c>
      <c r="G1254" s="17">
        <v>406</v>
      </c>
      <c r="H1254" s="76">
        <v>409</v>
      </c>
      <c r="I1254" s="18">
        <f t="shared" si="97"/>
        <v>16.693877551020407</v>
      </c>
      <c r="J1254" s="46">
        <f>'Skupinové slevy'!$C$45</f>
        <v>0</v>
      </c>
      <c r="K1254" s="46">
        <f t="shared" si="98"/>
        <v>0</v>
      </c>
      <c r="L1254" s="46">
        <f t="shared" si="99"/>
        <v>0</v>
      </c>
      <c r="M1254" s="19">
        <f t="shared" si="100"/>
        <v>409</v>
      </c>
      <c r="N1254" s="19">
        <f t="shared" si="101"/>
        <v>16.693877551020407</v>
      </c>
    </row>
    <row r="1255" spans="1:14" ht="15" customHeight="1">
      <c r="A1255" s="15">
        <v>1249</v>
      </c>
      <c r="B1255" s="34">
        <v>3</v>
      </c>
      <c r="C1255" s="80"/>
      <c r="D1255" s="28" t="s">
        <v>889</v>
      </c>
      <c r="E1255" s="16" t="s">
        <v>890</v>
      </c>
      <c r="F1255" s="87">
        <v>8013767005135</v>
      </c>
      <c r="G1255" s="17">
        <v>406</v>
      </c>
      <c r="H1255" s="76">
        <v>921</v>
      </c>
      <c r="I1255" s="18">
        <f t="shared" si="97"/>
        <v>37.591836734693878</v>
      </c>
      <c r="J1255" s="46">
        <f>'Skupinové slevy'!$C$45</f>
        <v>0</v>
      </c>
      <c r="K1255" s="46">
        <f t="shared" si="98"/>
        <v>0</v>
      </c>
      <c r="L1255" s="46">
        <f t="shared" si="99"/>
        <v>0</v>
      </c>
      <c r="M1255" s="19">
        <f t="shared" si="100"/>
        <v>921</v>
      </c>
      <c r="N1255" s="19">
        <f t="shared" si="101"/>
        <v>37.591836734693878</v>
      </c>
    </row>
    <row r="1256" spans="1:14" ht="15" customHeight="1">
      <c r="A1256" s="15">
        <v>1250</v>
      </c>
      <c r="B1256" s="34">
        <v>3</v>
      </c>
      <c r="C1256" s="80"/>
      <c r="D1256" s="28" t="s">
        <v>1494</v>
      </c>
      <c r="E1256" s="16" t="s">
        <v>1495</v>
      </c>
      <c r="F1256" s="87">
        <v>8592223423770</v>
      </c>
      <c r="G1256" s="17">
        <v>406</v>
      </c>
      <c r="H1256" s="76">
        <v>905</v>
      </c>
      <c r="I1256" s="18">
        <f t="shared" si="97"/>
        <v>36.938775510204081</v>
      </c>
      <c r="J1256" s="46">
        <f>'Skupinové slevy'!$C$45</f>
        <v>0</v>
      </c>
      <c r="K1256" s="46">
        <f t="shared" si="98"/>
        <v>0</v>
      </c>
      <c r="L1256" s="46">
        <f t="shared" si="99"/>
        <v>0</v>
      </c>
      <c r="M1256" s="19">
        <f t="shared" si="100"/>
        <v>905</v>
      </c>
      <c r="N1256" s="19">
        <f t="shared" si="101"/>
        <v>36.938775510204081</v>
      </c>
    </row>
    <row r="1257" spans="1:14" ht="15" customHeight="1">
      <c r="A1257" s="15">
        <v>1251</v>
      </c>
      <c r="B1257" s="34">
        <v>3</v>
      </c>
      <c r="C1257" s="80"/>
      <c r="D1257" s="28" t="s">
        <v>5924</v>
      </c>
      <c r="E1257" s="50" t="s">
        <v>3663</v>
      </c>
      <c r="F1257" s="90">
        <v>8592223429659</v>
      </c>
      <c r="G1257" s="17">
        <v>406</v>
      </c>
      <c r="H1257" s="76">
        <v>1363</v>
      </c>
      <c r="I1257" s="18">
        <f t="shared" si="97"/>
        <v>55.632653061224488</v>
      </c>
      <c r="J1257" s="46">
        <f>'Skupinové slevy'!$C$45</f>
        <v>0</v>
      </c>
      <c r="K1257" s="46">
        <f t="shared" si="98"/>
        <v>0</v>
      </c>
      <c r="L1257" s="46">
        <f t="shared" si="99"/>
        <v>0</v>
      </c>
      <c r="M1257" s="19">
        <f t="shared" si="100"/>
        <v>1363</v>
      </c>
      <c r="N1257" s="19">
        <f t="shared" si="101"/>
        <v>55.632653061224488</v>
      </c>
    </row>
    <row r="1258" spans="1:14" ht="15" customHeight="1">
      <c r="A1258" s="15">
        <v>1252</v>
      </c>
      <c r="B1258" s="34">
        <v>3</v>
      </c>
      <c r="C1258" s="80"/>
      <c r="D1258" s="28" t="s">
        <v>5925</v>
      </c>
      <c r="E1258" s="50" t="s">
        <v>5811</v>
      </c>
      <c r="F1258" s="90">
        <v>8592223429666</v>
      </c>
      <c r="G1258" s="17">
        <v>406</v>
      </c>
      <c r="H1258" s="76">
        <v>1354</v>
      </c>
      <c r="I1258" s="18">
        <f t="shared" si="97"/>
        <v>55.265306122448976</v>
      </c>
      <c r="J1258" s="46">
        <f>'Skupinové slevy'!$C$45</f>
        <v>0</v>
      </c>
      <c r="K1258" s="46">
        <f t="shared" si="98"/>
        <v>0</v>
      </c>
      <c r="L1258" s="46">
        <f t="shared" si="99"/>
        <v>0</v>
      </c>
      <c r="M1258" s="19">
        <f t="shared" si="100"/>
        <v>1354</v>
      </c>
      <c r="N1258" s="19">
        <f t="shared" si="101"/>
        <v>55.265306122448976</v>
      </c>
    </row>
    <row r="1259" spans="1:14" ht="15" customHeight="1">
      <c r="A1259" s="15">
        <v>1253</v>
      </c>
      <c r="B1259" s="34">
        <v>3</v>
      </c>
      <c r="C1259" s="80"/>
      <c r="D1259" s="28" t="s">
        <v>5926</v>
      </c>
      <c r="E1259" s="50" t="s">
        <v>5812</v>
      </c>
      <c r="F1259" s="90">
        <v>8592223429680</v>
      </c>
      <c r="G1259" s="17">
        <v>406</v>
      </c>
      <c r="H1259" s="76">
        <v>2335</v>
      </c>
      <c r="I1259" s="18">
        <f t="shared" si="97"/>
        <v>95.306122448979593</v>
      </c>
      <c r="J1259" s="46">
        <f>'Skupinové slevy'!$C$45</f>
        <v>0</v>
      </c>
      <c r="K1259" s="46">
        <f t="shared" si="98"/>
        <v>0</v>
      </c>
      <c r="L1259" s="46">
        <f t="shared" si="99"/>
        <v>0</v>
      </c>
      <c r="M1259" s="19">
        <f t="shared" si="100"/>
        <v>2335</v>
      </c>
      <c r="N1259" s="19">
        <f t="shared" si="101"/>
        <v>95.306122448979593</v>
      </c>
    </row>
    <row r="1260" spans="1:14" ht="15" customHeight="1">
      <c r="A1260" s="15">
        <v>1254</v>
      </c>
      <c r="B1260" s="34">
        <v>3</v>
      </c>
      <c r="C1260" s="80"/>
      <c r="D1260" s="28" t="s">
        <v>5927</v>
      </c>
      <c r="E1260" s="50" t="s">
        <v>5813</v>
      </c>
      <c r="F1260" s="90">
        <v>8592223429673</v>
      </c>
      <c r="G1260" s="17">
        <v>406</v>
      </c>
      <c r="H1260" s="76">
        <v>2737</v>
      </c>
      <c r="I1260" s="18">
        <f t="shared" si="97"/>
        <v>111.71428571428571</v>
      </c>
      <c r="J1260" s="46">
        <f>'Skupinové slevy'!$C$45</f>
        <v>0</v>
      </c>
      <c r="K1260" s="46">
        <f t="shared" si="98"/>
        <v>0</v>
      </c>
      <c r="L1260" s="46">
        <f t="shared" si="99"/>
        <v>0</v>
      </c>
      <c r="M1260" s="19">
        <f t="shared" si="100"/>
        <v>2737</v>
      </c>
      <c r="N1260" s="19">
        <f t="shared" si="101"/>
        <v>111.71428571428571</v>
      </c>
    </row>
    <row r="1261" spans="1:14" ht="15" customHeight="1">
      <c r="A1261" s="15">
        <v>1255</v>
      </c>
      <c r="B1261" s="34">
        <v>3</v>
      </c>
      <c r="C1261" s="80"/>
      <c r="D1261" s="28" t="s">
        <v>2699</v>
      </c>
      <c r="E1261" s="16" t="s">
        <v>2700</v>
      </c>
      <c r="F1261" s="87">
        <v>8592223343092</v>
      </c>
      <c r="G1261" s="17">
        <v>406</v>
      </c>
      <c r="H1261" s="76">
        <v>332</v>
      </c>
      <c r="I1261" s="18">
        <f t="shared" si="97"/>
        <v>13.551020408163266</v>
      </c>
      <c r="J1261" s="46">
        <f>'Skupinové slevy'!$C$45</f>
        <v>0</v>
      </c>
      <c r="K1261" s="46">
        <f t="shared" si="98"/>
        <v>0</v>
      </c>
      <c r="L1261" s="46">
        <f t="shared" si="99"/>
        <v>0</v>
      </c>
      <c r="M1261" s="19">
        <f t="shared" si="100"/>
        <v>332</v>
      </c>
      <c r="N1261" s="19">
        <f t="shared" si="101"/>
        <v>13.551020408163266</v>
      </c>
    </row>
    <row r="1262" spans="1:14" ht="15" customHeight="1">
      <c r="A1262" s="15">
        <v>1256</v>
      </c>
      <c r="B1262" s="34">
        <v>3</v>
      </c>
      <c r="C1262" s="80"/>
      <c r="D1262" s="28" t="s">
        <v>978</v>
      </c>
      <c r="E1262" s="16" t="s">
        <v>979</v>
      </c>
      <c r="F1262" s="87">
        <v>8592223343108</v>
      </c>
      <c r="G1262" s="17">
        <v>406</v>
      </c>
      <c r="H1262" s="76">
        <v>538</v>
      </c>
      <c r="I1262" s="18">
        <f t="shared" si="97"/>
        <v>21.959183673469386</v>
      </c>
      <c r="J1262" s="46">
        <f>'Skupinové slevy'!$C$45</f>
        <v>0</v>
      </c>
      <c r="K1262" s="46">
        <f t="shared" si="98"/>
        <v>0</v>
      </c>
      <c r="L1262" s="46">
        <f t="shared" si="99"/>
        <v>0</v>
      </c>
      <c r="M1262" s="19">
        <f t="shared" si="100"/>
        <v>538</v>
      </c>
      <c r="N1262" s="19">
        <f t="shared" si="101"/>
        <v>21.959183673469386</v>
      </c>
    </row>
    <row r="1263" spans="1:14" ht="15" customHeight="1">
      <c r="A1263" s="15">
        <v>1257</v>
      </c>
      <c r="B1263" s="34">
        <v>3</v>
      </c>
      <c r="C1263" s="80"/>
      <c r="D1263" s="28" t="s">
        <v>1976</v>
      </c>
      <c r="E1263" s="16" t="s">
        <v>1977</v>
      </c>
      <c r="F1263" s="87">
        <v>8592223343115</v>
      </c>
      <c r="G1263" s="17">
        <v>406</v>
      </c>
      <c r="H1263" s="76">
        <v>855</v>
      </c>
      <c r="I1263" s="18">
        <f t="shared" si="97"/>
        <v>34.897959183673471</v>
      </c>
      <c r="J1263" s="46">
        <f>'Skupinové slevy'!$C$45</f>
        <v>0</v>
      </c>
      <c r="K1263" s="46">
        <f t="shared" si="98"/>
        <v>0</v>
      </c>
      <c r="L1263" s="46">
        <f t="shared" si="99"/>
        <v>0</v>
      </c>
      <c r="M1263" s="19">
        <f t="shared" si="100"/>
        <v>855</v>
      </c>
      <c r="N1263" s="19">
        <f t="shared" si="101"/>
        <v>34.897959183673471</v>
      </c>
    </row>
    <row r="1264" spans="1:14" ht="15" customHeight="1">
      <c r="A1264" s="15">
        <v>1258</v>
      </c>
      <c r="B1264" s="34">
        <v>3</v>
      </c>
      <c r="C1264" s="80"/>
      <c r="D1264" s="28" t="s">
        <v>4018</v>
      </c>
      <c r="E1264" s="16" t="s">
        <v>4019</v>
      </c>
      <c r="F1264" s="87">
        <v>8592223341357</v>
      </c>
      <c r="G1264" s="17">
        <v>405</v>
      </c>
      <c r="H1264" s="76">
        <v>15.8</v>
      </c>
      <c r="I1264" s="18">
        <f t="shared" si="97"/>
        <v>0.64489795918367354</v>
      </c>
      <c r="J1264" s="46">
        <f>'Skupinové slevy'!$C$44</f>
        <v>0</v>
      </c>
      <c r="K1264" s="46">
        <f t="shared" si="98"/>
        <v>0</v>
      </c>
      <c r="L1264" s="46">
        <f t="shared" si="99"/>
        <v>0</v>
      </c>
      <c r="M1264" s="19">
        <f t="shared" si="100"/>
        <v>15.8</v>
      </c>
      <c r="N1264" s="19">
        <f t="shared" si="101"/>
        <v>0.64489795918367354</v>
      </c>
    </row>
    <row r="1265" spans="1:14" ht="15" customHeight="1">
      <c r="A1265" s="15">
        <v>1259</v>
      </c>
      <c r="B1265" s="34">
        <v>3</v>
      </c>
      <c r="C1265" s="80"/>
      <c r="D1265" s="28" t="s">
        <v>4020</v>
      </c>
      <c r="E1265" s="16" t="s">
        <v>4021</v>
      </c>
      <c r="F1265" s="87">
        <v>8592223341364</v>
      </c>
      <c r="G1265" s="17">
        <v>405</v>
      </c>
      <c r="H1265" s="76">
        <v>15</v>
      </c>
      <c r="I1265" s="18">
        <f t="shared" si="97"/>
        <v>0.61224489795918369</v>
      </c>
      <c r="J1265" s="46">
        <f>'Skupinové slevy'!$C$44</f>
        <v>0</v>
      </c>
      <c r="K1265" s="46">
        <f t="shared" si="98"/>
        <v>0</v>
      </c>
      <c r="L1265" s="46">
        <f t="shared" si="99"/>
        <v>0</v>
      </c>
      <c r="M1265" s="19">
        <f t="shared" si="100"/>
        <v>15</v>
      </c>
      <c r="N1265" s="19">
        <f t="shared" si="101"/>
        <v>0.61224489795918369</v>
      </c>
    </row>
    <row r="1266" spans="1:14" ht="15" customHeight="1">
      <c r="A1266" s="15">
        <v>1260</v>
      </c>
      <c r="B1266" s="34">
        <v>3</v>
      </c>
      <c r="C1266" s="80"/>
      <c r="D1266" s="28" t="s">
        <v>4022</v>
      </c>
      <c r="E1266" s="16" t="s">
        <v>4023</v>
      </c>
      <c r="F1266" s="87">
        <v>8592223341371</v>
      </c>
      <c r="G1266" s="17">
        <v>405</v>
      </c>
      <c r="H1266" s="76">
        <v>24</v>
      </c>
      <c r="I1266" s="18">
        <f t="shared" si="97"/>
        <v>0.97959183673469385</v>
      </c>
      <c r="J1266" s="46">
        <f>'Skupinové slevy'!$C$44</f>
        <v>0</v>
      </c>
      <c r="K1266" s="46">
        <f t="shared" si="98"/>
        <v>0</v>
      </c>
      <c r="L1266" s="46">
        <f t="shared" si="99"/>
        <v>0</v>
      </c>
      <c r="M1266" s="19">
        <f t="shared" si="100"/>
        <v>24</v>
      </c>
      <c r="N1266" s="19">
        <f t="shared" si="101"/>
        <v>0.97959183673469385</v>
      </c>
    </row>
    <row r="1267" spans="1:14" ht="15" customHeight="1">
      <c r="A1267" s="15">
        <v>1261</v>
      </c>
      <c r="B1267" s="34">
        <v>3</v>
      </c>
      <c r="C1267" s="80"/>
      <c r="D1267" s="28" t="s">
        <v>3348</v>
      </c>
      <c r="E1267" s="16" t="s">
        <v>3349</v>
      </c>
      <c r="F1267" s="87">
        <v>8592223341388</v>
      </c>
      <c r="G1267" s="17">
        <v>405</v>
      </c>
      <c r="H1267" s="76">
        <v>37.799999999999997</v>
      </c>
      <c r="I1267" s="18">
        <f t="shared" si="97"/>
        <v>1.5428571428571427</v>
      </c>
      <c r="J1267" s="46">
        <f>'Skupinové slevy'!$C$44</f>
        <v>0</v>
      </c>
      <c r="K1267" s="46">
        <f t="shared" si="98"/>
        <v>0</v>
      </c>
      <c r="L1267" s="46">
        <f t="shared" si="99"/>
        <v>0</v>
      </c>
      <c r="M1267" s="19">
        <f t="shared" si="100"/>
        <v>37.799999999999997</v>
      </c>
      <c r="N1267" s="19">
        <f t="shared" si="101"/>
        <v>1.5428571428571427</v>
      </c>
    </row>
    <row r="1268" spans="1:14" ht="15" customHeight="1">
      <c r="A1268" s="15">
        <v>1262</v>
      </c>
      <c r="B1268" s="34">
        <v>3</v>
      </c>
      <c r="C1268" s="80"/>
      <c r="D1268" s="28" t="s">
        <v>3350</v>
      </c>
      <c r="E1268" s="16" t="s">
        <v>221</v>
      </c>
      <c r="F1268" s="87">
        <v>8592223341395</v>
      </c>
      <c r="G1268" s="17">
        <v>405</v>
      </c>
      <c r="H1268" s="76">
        <v>61.2</v>
      </c>
      <c r="I1268" s="18">
        <f t="shared" si="97"/>
        <v>2.4979591836734696</v>
      </c>
      <c r="J1268" s="46">
        <f>'Skupinové slevy'!$C$44</f>
        <v>0</v>
      </c>
      <c r="K1268" s="46">
        <f t="shared" si="98"/>
        <v>0</v>
      </c>
      <c r="L1268" s="46">
        <f t="shared" si="99"/>
        <v>0</v>
      </c>
      <c r="M1268" s="19">
        <f t="shared" si="100"/>
        <v>61.2</v>
      </c>
      <c r="N1268" s="19">
        <f t="shared" si="101"/>
        <v>2.4979591836734696</v>
      </c>
    </row>
    <row r="1269" spans="1:14" ht="15" customHeight="1">
      <c r="A1269" s="15">
        <v>1263</v>
      </c>
      <c r="B1269" s="34">
        <v>3</v>
      </c>
      <c r="C1269" s="80"/>
      <c r="D1269" s="28" t="s">
        <v>2723</v>
      </c>
      <c r="E1269" s="16" t="s">
        <v>2724</v>
      </c>
      <c r="F1269" s="87">
        <v>8592223341401</v>
      </c>
      <c r="G1269" s="17">
        <v>405</v>
      </c>
      <c r="H1269" s="76">
        <v>228</v>
      </c>
      <c r="I1269" s="18">
        <f t="shared" si="97"/>
        <v>9.3061224489795915</v>
      </c>
      <c r="J1269" s="46">
        <f>'Skupinové slevy'!$C$44</f>
        <v>0</v>
      </c>
      <c r="K1269" s="46">
        <f t="shared" si="98"/>
        <v>0</v>
      </c>
      <c r="L1269" s="46">
        <f t="shared" si="99"/>
        <v>0</v>
      </c>
      <c r="M1269" s="19">
        <f t="shared" si="100"/>
        <v>228</v>
      </c>
      <c r="N1269" s="19">
        <f t="shared" si="101"/>
        <v>9.3061224489795915</v>
      </c>
    </row>
    <row r="1270" spans="1:14" ht="15" customHeight="1">
      <c r="A1270" s="15">
        <v>1264</v>
      </c>
      <c r="B1270" s="34">
        <v>3</v>
      </c>
      <c r="C1270" s="80"/>
      <c r="D1270" s="28" t="s">
        <v>3535</v>
      </c>
      <c r="E1270" s="16" t="s">
        <v>3536</v>
      </c>
      <c r="F1270" s="87">
        <v>8592223341418</v>
      </c>
      <c r="G1270" s="17">
        <v>405</v>
      </c>
      <c r="H1270" s="76">
        <v>354</v>
      </c>
      <c r="I1270" s="18">
        <f t="shared" si="97"/>
        <v>14.448979591836734</v>
      </c>
      <c r="J1270" s="46">
        <f>'Skupinové slevy'!$C$44</f>
        <v>0</v>
      </c>
      <c r="K1270" s="46">
        <f t="shared" si="98"/>
        <v>0</v>
      </c>
      <c r="L1270" s="46">
        <f t="shared" si="99"/>
        <v>0</v>
      </c>
      <c r="M1270" s="19">
        <f t="shared" si="100"/>
        <v>354</v>
      </c>
      <c r="N1270" s="19">
        <f t="shared" si="101"/>
        <v>14.448979591836734</v>
      </c>
    </row>
    <row r="1271" spans="1:14" ht="15" customHeight="1">
      <c r="A1271" s="15">
        <v>1265</v>
      </c>
      <c r="B1271" s="34">
        <v>3</v>
      </c>
      <c r="C1271" s="80"/>
      <c r="D1271" s="28" t="s">
        <v>2250</v>
      </c>
      <c r="E1271" s="16" t="s">
        <v>2251</v>
      </c>
      <c r="F1271" s="87">
        <v>8592223341425</v>
      </c>
      <c r="G1271" s="17">
        <v>405</v>
      </c>
      <c r="H1271" s="76">
        <v>698</v>
      </c>
      <c r="I1271" s="18">
        <f t="shared" si="97"/>
        <v>28.489795918367346</v>
      </c>
      <c r="J1271" s="46">
        <f>'Skupinové slevy'!$C$44</f>
        <v>0</v>
      </c>
      <c r="K1271" s="46">
        <f t="shared" si="98"/>
        <v>0</v>
      </c>
      <c r="L1271" s="46">
        <f t="shared" si="99"/>
        <v>0</v>
      </c>
      <c r="M1271" s="19">
        <f t="shared" si="100"/>
        <v>698</v>
      </c>
      <c r="N1271" s="19">
        <f t="shared" si="101"/>
        <v>28.489795918367346</v>
      </c>
    </row>
    <row r="1272" spans="1:14" ht="15" customHeight="1">
      <c r="A1272" s="15">
        <v>1266</v>
      </c>
      <c r="B1272" s="34">
        <v>3</v>
      </c>
      <c r="C1272" s="80"/>
      <c r="D1272" s="28" t="s">
        <v>2252</v>
      </c>
      <c r="E1272" s="16" t="s">
        <v>2253</v>
      </c>
      <c r="F1272" s="87">
        <v>8592223341432</v>
      </c>
      <c r="G1272" s="17">
        <v>405</v>
      </c>
      <c r="H1272" s="76">
        <v>15.6</v>
      </c>
      <c r="I1272" s="18">
        <f t="shared" si="97"/>
        <v>0.63673469387755099</v>
      </c>
      <c r="J1272" s="46">
        <f>'Skupinové slevy'!$C$44</f>
        <v>0</v>
      </c>
      <c r="K1272" s="46">
        <f t="shared" si="98"/>
        <v>0</v>
      </c>
      <c r="L1272" s="46">
        <f t="shared" si="99"/>
        <v>0</v>
      </c>
      <c r="M1272" s="19">
        <f t="shared" si="100"/>
        <v>15.6</v>
      </c>
      <c r="N1272" s="19">
        <f t="shared" si="101"/>
        <v>0.63673469387755099</v>
      </c>
    </row>
    <row r="1273" spans="1:14" ht="15" customHeight="1">
      <c r="A1273" s="15">
        <v>1267</v>
      </c>
      <c r="B1273" s="34">
        <v>3</v>
      </c>
      <c r="C1273" s="80"/>
      <c r="D1273" s="28" t="s">
        <v>2254</v>
      </c>
      <c r="E1273" s="16" t="s">
        <v>2255</v>
      </c>
      <c r="F1273" s="87">
        <v>8592223341449</v>
      </c>
      <c r="G1273" s="17">
        <v>405</v>
      </c>
      <c r="H1273" s="76">
        <v>17.2</v>
      </c>
      <c r="I1273" s="18">
        <f t="shared" si="97"/>
        <v>0.70204081632653059</v>
      </c>
      <c r="J1273" s="46">
        <f>'Skupinové slevy'!$C$44</f>
        <v>0</v>
      </c>
      <c r="K1273" s="46">
        <f t="shared" si="98"/>
        <v>0</v>
      </c>
      <c r="L1273" s="46">
        <f t="shared" si="99"/>
        <v>0</v>
      </c>
      <c r="M1273" s="19">
        <f t="shared" si="100"/>
        <v>17.2</v>
      </c>
      <c r="N1273" s="19">
        <f t="shared" si="101"/>
        <v>0.70204081632653059</v>
      </c>
    </row>
    <row r="1274" spans="1:14" ht="15" customHeight="1">
      <c r="A1274" s="15">
        <v>1268</v>
      </c>
      <c r="B1274" s="34">
        <v>3</v>
      </c>
      <c r="C1274" s="80"/>
      <c r="D1274" s="28" t="s">
        <v>2256</v>
      </c>
      <c r="E1274" s="16" t="s">
        <v>2257</v>
      </c>
      <c r="F1274" s="87">
        <v>8592223341456</v>
      </c>
      <c r="G1274" s="17">
        <v>405</v>
      </c>
      <c r="H1274" s="76">
        <v>29.2</v>
      </c>
      <c r="I1274" s="18">
        <f t="shared" si="97"/>
        <v>1.1918367346938776</v>
      </c>
      <c r="J1274" s="46">
        <f>'Skupinové slevy'!$C$44</f>
        <v>0</v>
      </c>
      <c r="K1274" s="46">
        <f t="shared" si="98"/>
        <v>0</v>
      </c>
      <c r="L1274" s="46">
        <f t="shared" si="99"/>
        <v>0</v>
      </c>
      <c r="M1274" s="19">
        <f t="shared" si="100"/>
        <v>29.2</v>
      </c>
      <c r="N1274" s="19">
        <f t="shared" si="101"/>
        <v>1.1918367346938776</v>
      </c>
    </row>
    <row r="1275" spans="1:14" ht="15" customHeight="1">
      <c r="A1275" s="15">
        <v>1269</v>
      </c>
      <c r="B1275" s="34">
        <v>3</v>
      </c>
      <c r="C1275" s="80"/>
      <c r="D1275" s="28" t="s">
        <v>3331</v>
      </c>
      <c r="E1275" s="16" t="s">
        <v>3332</v>
      </c>
      <c r="F1275" s="87">
        <v>8592223341463</v>
      </c>
      <c r="G1275" s="17">
        <v>405</v>
      </c>
      <c r="H1275" s="76">
        <v>67.5</v>
      </c>
      <c r="I1275" s="18">
        <f t="shared" si="97"/>
        <v>2.7551020408163267</v>
      </c>
      <c r="J1275" s="46">
        <f>'Skupinové slevy'!$C$44</f>
        <v>0</v>
      </c>
      <c r="K1275" s="46">
        <f t="shared" si="98"/>
        <v>0</v>
      </c>
      <c r="L1275" s="46">
        <f t="shared" si="99"/>
        <v>0</v>
      </c>
      <c r="M1275" s="19">
        <f t="shared" si="100"/>
        <v>67.5</v>
      </c>
      <c r="N1275" s="19">
        <f t="shared" si="101"/>
        <v>2.7551020408163267</v>
      </c>
    </row>
    <row r="1276" spans="1:14" ht="15" customHeight="1">
      <c r="A1276" s="15">
        <v>1270</v>
      </c>
      <c r="B1276" s="34">
        <v>3</v>
      </c>
      <c r="C1276" s="80"/>
      <c r="D1276" s="28" t="s">
        <v>5360</v>
      </c>
      <c r="E1276" s="16" t="s">
        <v>6832</v>
      </c>
      <c r="F1276" s="87">
        <v>8592223341470</v>
      </c>
      <c r="G1276" s="17">
        <v>405</v>
      </c>
      <c r="H1276" s="76">
        <v>107.3</v>
      </c>
      <c r="I1276" s="18">
        <f t="shared" si="97"/>
        <v>4.3795918367346935</v>
      </c>
      <c r="J1276" s="46">
        <f>'Skupinové slevy'!$C$44</f>
        <v>0</v>
      </c>
      <c r="K1276" s="46">
        <f t="shared" si="98"/>
        <v>0</v>
      </c>
      <c r="L1276" s="46">
        <f t="shared" si="99"/>
        <v>0</v>
      </c>
      <c r="M1276" s="19">
        <f t="shared" si="100"/>
        <v>107.3</v>
      </c>
      <c r="N1276" s="19">
        <f t="shared" si="101"/>
        <v>4.3795918367346935</v>
      </c>
    </row>
    <row r="1277" spans="1:14" ht="15" customHeight="1">
      <c r="A1277" s="15">
        <v>1271</v>
      </c>
      <c r="B1277" s="34">
        <v>3</v>
      </c>
      <c r="C1277" s="80"/>
      <c r="D1277" s="28" t="s">
        <v>6833</v>
      </c>
      <c r="E1277" s="16" t="s">
        <v>6834</v>
      </c>
      <c r="F1277" s="87">
        <v>8592223341487</v>
      </c>
      <c r="G1277" s="17">
        <v>405</v>
      </c>
      <c r="H1277" s="76">
        <v>337</v>
      </c>
      <c r="I1277" s="18">
        <f t="shared" si="97"/>
        <v>13.755102040816327</v>
      </c>
      <c r="J1277" s="46">
        <f>'Skupinové slevy'!$C$44</f>
        <v>0</v>
      </c>
      <c r="K1277" s="46">
        <f t="shared" si="98"/>
        <v>0</v>
      </c>
      <c r="L1277" s="46">
        <f t="shared" si="99"/>
        <v>0</v>
      </c>
      <c r="M1277" s="19">
        <f t="shared" si="100"/>
        <v>337</v>
      </c>
      <c r="N1277" s="19">
        <f t="shared" si="101"/>
        <v>13.755102040816327</v>
      </c>
    </row>
    <row r="1278" spans="1:14" ht="15" customHeight="1">
      <c r="A1278" s="15">
        <v>1272</v>
      </c>
      <c r="B1278" s="34">
        <v>3</v>
      </c>
      <c r="C1278" s="80"/>
      <c r="D1278" s="28" t="s">
        <v>1352</v>
      </c>
      <c r="E1278" s="16" t="s">
        <v>1353</v>
      </c>
      <c r="F1278" s="87">
        <v>8592223341494</v>
      </c>
      <c r="G1278" s="17">
        <v>405</v>
      </c>
      <c r="H1278" s="76">
        <v>468</v>
      </c>
      <c r="I1278" s="18">
        <f t="shared" si="97"/>
        <v>19.102040816326532</v>
      </c>
      <c r="J1278" s="46">
        <f>'Skupinové slevy'!$C$44</f>
        <v>0</v>
      </c>
      <c r="K1278" s="46">
        <f t="shared" si="98"/>
        <v>0</v>
      </c>
      <c r="L1278" s="46">
        <f t="shared" si="99"/>
        <v>0</v>
      </c>
      <c r="M1278" s="19">
        <f t="shared" si="100"/>
        <v>468</v>
      </c>
      <c r="N1278" s="19">
        <f t="shared" si="101"/>
        <v>19.102040816326532</v>
      </c>
    </row>
    <row r="1279" spans="1:14" ht="15" customHeight="1">
      <c r="A1279" s="15">
        <v>1273</v>
      </c>
      <c r="B1279" s="34">
        <v>3</v>
      </c>
      <c r="C1279" s="80"/>
      <c r="D1279" s="28" t="s">
        <v>1978</v>
      </c>
      <c r="E1279" s="16" t="s">
        <v>1979</v>
      </c>
      <c r="F1279" s="87">
        <v>8592223341500</v>
      </c>
      <c r="G1279" s="17">
        <v>405</v>
      </c>
      <c r="H1279" s="76">
        <v>933</v>
      </c>
      <c r="I1279" s="18">
        <f t="shared" si="97"/>
        <v>38.081632653061227</v>
      </c>
      <c r="J1279" s="46">
        <f>'Skupinové slevy'!$C$44</f>
        <v>0</v>
      </c>
      <c r="K1279" s="46">
        <f t="shared" si="98"/>
        <v>0</v>
      </c>
      <c r="L1279" s="46">
        <f t="shared" si="99"/>
        <v>0</v>
      </c>
      <c r="M1279" s="19">
        <f t="shared" si="100"/>
        <v>933</v>
      </c>
      <c r="N1279" s="19">
        <f t="shared" si="101"/>
        <v>38.081632653061227</v>
      </c>
    </row>
    <row r="1280" spans="1:14" ht="15" customHeight="1">
      <c r="A1280" s="15">
        <v>1274</v>
      </c>
      <c r="B1280" s="34">
        <v>3</v>
      </c>
      <c r="C1280" s="80"/>
      <c r="D1280" s="28" t="s">
        <v>2397</v>
      </c>
      <c r="E1280" s="16" t="s">
        <v>2398</v>
      </c>
      <c r="F1280" s="87">
        <v>8592223340855</v>
      </c>
      <c r="G1280" s="17" t="s">
        <v>6008</v>
      </c>
      <c r="H1280" s="76">
        <v>16.3</v>
      </c>
      <c r="I1280" s="18">
        <f t="shared" si="97"/>
        <v>0.66530612244897958</v>
      </c>
      <c r="J1280" s="46">
        <f>'Skupinové slevy'!$C$44</f>
        <v>0</v>
      </c>
      <c r="K1280" s="46">
        <f t="shared" si="98"/>
        <v>0</v>
      </c>
      <c r="L1280" s="46">
        <f t="shared" si="99"/>
        <v>0</v>
      </c>
      <c r="M1280" s="19">
        <f t="shared" si="100"/>
        <v>16.3</v>
      </c>
      <c r="N1280" s="19">
        <f t="shared" si="101"/>
        <v>0.66530612244897958</v>
      </c>
    </row>
    <row r="1281" spans="1:14" ht="15" customHeight="1">
      <c r="A1281" s="15">
        <v>1275</v>
      </c>
      <c r="B1281" s="34">
        <v>3</v>
      </c>
      <c r="C1281" s="80"/>
      <c r="D1281" s="28" t="s">
        <v>2399</v>
      </c>
      <c r="E1281" s="16" t="s">
        <v>1358</v>
      </c>
      <c r="F1281" s="87">
        <v>8592223340862</v>
      </c>
      <c r="G1281" s="17">
        <v>405</v>
      </c>
      <c r="H1281" s="76">
        <v>20.8</v>
      </c>
      <c r="I1281" s="18">
        <f t="shared" si="97"/>
        <v>0.84897959183673477</v>
      </c>
      <c r="J1281" s="46">
        <f>'Skupinové slevy'!$C$44</f>
        <v>0</v>
      </c>
      <c r="K1281" s="46">
        <f t="shared" si="98"/>
        <v>0</v>
      </c>
      <c r="L1281" s="46">
        <f t="shared" si="99"/>
        <v>0</v>
      </c>
      <c r="M1281" s="19">
        <f t="shared" si="100"/>
        <v>20.8</v>
      </c>
      <c r="N1281" s="19">
        <f t="shared" si="101"/>
        <v>0.84897959183673477</v>
      </c>
    </row>
    <row r="1282" spans="1:14" ht="15" customHeight="1">
      <c r="A1282" s="15">
        <v>1276</v>
      </c>
      <c r="B1282" s="34">
        <v>3</v>
      </c>
      <c r="C1282" s="80"/>
      <c r="D1282" s="28" t="s">
        <v>1359</v>
      </c>
      <c r="E1282" s="16" t="s">
        <v>1360</v>
      </c>
      <c r="F1282" s="87">
        <v>8592223340879</v>
      </c>
      <c r="G1282" s="17">
        <v>405</v>
      </c>
      <c r="H1282" s="76">
        <v>33.6</v>
      </c>
      <c r="I1282" s="18">
        <f t="shared" si="97"/>
        <v>1.3714285714285714</v>
      </c>
      <c r="J1282" s="46">
        <f>'Skupinové slevy'!$C$44</f>
        <v>0</v>
      </c>
      <c r="K1282" s="46">
        <f t="shared" si="98"/>
        <v>0</v>
      </c>
      <c r="L1282" s="46">
        <f t="shared" si="99"/>
        <v>0</v>
      </c>
      <c r="M1282" s="19">
        <f t="shared" si="100"/>
        <v>33.6</v>
      </c>
      <c r="N1282" s="19">
        <f t="shared" si="101"/>
        <v>1.3714285714285714</v>
      </c>
    </row>
    <row r="1283" spans="1:14" ht="15" customHeight="1">
      <c r="A1283" s="15">
        <v>1277</v>
      </c>
      <c r="B1283" s="34">
        <v>3</v>
      </c>
      <c r="C1283" s="80"/>
      <c r="D1283" s="28" t="s">
        <v>1361</v>
      </c>
      <c r="E1283" s="16" t="s">
        <v>1362</v>
      </c>
      <c r="F1283" s="87">
        <v>8592223340886</v>
      </c>
      <c r="G1283" s="17">
        <v>405</v>
      </c>
      <c r="H1283" s="76">
        <v>65.599999999999994</v>
      </c>
      <c r="I1283" s="18">
        <f t="shared" si="97"/>
        <v>2.677551020408163</v>
      </c>
      <c r="J1283" s="46">
        <f>'Skupinové slevy'!$C$44</f>
        <v>0</v>
      </c>
      <c r="K1283" s="46">
        <f t="shared" si="98"/>
        <v>0</v>
      </c>
      <c r="L1283" s="46">
        <f t="shared" si="99"/>
        <v>0</v>
      </c>
      <c r="M1283" s="19">
        <f t="shared" si="100"/>
        <v>65.599999999999994</v>
      </c>
      <c r="N1283" s="19">
        <f t="shared" si="101"/>
        <v>2.677551020408163</v>
      </c>
    </row>
    <row r="1284" spans="1:14" ht="15" customHeight="1">
      <c r="A1284" s="15">
        <v>1278</v>
      </c>
      <c r="B1284" s="34">
        <v>3</v>
      </c>
      <c r="C1284" s="80"/>
      <c r="D1284" s="28" t="s">
        <v>6839</v>
      </c>
      <c r="E1284" s="16" t="s">
        <v>6840</v>
      </c>
      <c r="F1284" s="87">
        <v>8592223340893</v>
      </c>
      <c r="G1284" s="17">
        <v>405</v>
      </c>
      <c r="H1284" s="76">
        <v>92.7</v>
      </c>
      <c r="I1284" s="18">
        <f t="shared" si="97"/>
        <v>3.7836734693877552</v>
      </c>
      <c r="J1284" s="46">
        <f>'Skupinové slevy'!$C$44</f>
        <v>0</v>
      </c>
      <c r="K1284" s="46">
        <f t="shared" si="98"/>
        <v>0</v>
      </c>
      <c r="L1284" s="46">
        <f t="shared" si="99"/>
        <v>0</v>
      </c>
      <c r="M1284" s="19">
        <f t="shared" si="100"/>
        <v>92.7</v>
      </c>
      <c r="N1284" s="19">
        <f t="shared" si="101"/>
        <v>3.7836734693877552</v>
      </c>
    </row>
    <row r="1285" spans="1:14" ht="15" customHeight="1">
      <c r="A1285" s="15">
        <v>1279</v>
      </c>
      <c r="B1285" s="34">
        <v>3</v>
      </c>
      <c r="C1285" s="80"/>
      <c r="D1285" s="28" t="s">
        <v>6841</v>
      </c>
      <c r="E1285" s="16" t="s">
        <v>6842</v>
      </c>
      <c r="F1285" s="87">
        <v>8592223340909</v>
      </c>
      <c r="G1285" s="17">
        <v>405</v>
      </c>
      <c r="H1285" s="76">
        <v>219</v>
      </c>
      <c r="I1285" s="18">
        <f t="shared" si="97"/>
        <v>8.9387755102040813</v>
      </c>
      <c r="J1285" s="46">
        <f>'Skupinové slevy'!$C$44</f>
        <v>0</v>
      </c>
      <c r="K1285" s="46">
        <f t="shared" si="98"/>
        <v>0</v>
      </c>
      <c r="L1285" s="46">
        <f t="shared" si="99"/>
        <v>0</v>
      </c>
      <c r="M1285" s="19">
        <f t="shared" si="100"/>
        <v>219</v>
      </c>
      <c r="N1285" s="19">
        <f t="shared" si="101"/>
        <v>8.9387755102040813</v>
      </c>
    </row>
    <row r="1286" spans="1:14" ht="15" customHeight="1">
      <c r="A1286" s="15">
        <v>1280</v>
      </c>
      <c r="B1286" s="34">
        <v>3</v>
      </c>
      <c r="C1286" s="80"/>
      <c r="D1286" s="28" t="s">
        <v>1363</v>
      </c>
      <c r="E1286" s="16" t="s">
        <v>1364</v>
      </c>
      <c r="F1286" s="87">
        <v>8592223340916</v>
      </c>
      <c r="G1286" s="17">
        <v>405</v>
      </c>
      <c r="H1286" s="76">
        <v>305</v>
      </c>
      <c r="I1286" s="18">
        <f t="shared" si="97"/>
        <v>12.448979591836734</v>
      </c>
      <c r="J1286" s="46">
        <f>'Skupinové slevy'!$C$44</f>
        <v>0</v>
      </c>
      <c r="K1286" s="46">
        <f t="shared" si="98"/>
        <v>0</v>
      </c>
      <c r="L1286" s="46">
        <f t="shared" si="99"/>
        <v>0</v>
      </c>
      <c r="M1286" s="19">
        <f t="shared" si="100"/>
        <v>305</v>
      </c>
      <c r="N1286" s="19">
        <f t="shared" si="101"/>
        <v>12.448979591836734</v>
      </c>
    </row>
    <row r="1287" spans="1:14" ht="15" customHeight="1">
      <c r="A1287" s="15">
        <v>1281</v>
      </c>
      <c r="B1287" s="34">
        <v>3</v>
      </c>
      <c r="C1287" s="80"/>
      <c r="D1287" s="28" t="s">
        <v>1365</v>
      </c>
      <c r="E1287" s="16" t="s">
        <v>1366</v>
      </c>
      <c r="F1287" s="87">
        <v>8592223340923</v>
      </c>
      <c r="G1287" s="17">
        <v>405</v>
      </c>
      <c r="H1287" s="76">
        <v>763</v>
      </c>
      <c r="I1287" s="18">
        <f t="shared" ref="I1287:I1350" si="102">H1287/$I$5</f>
        <v>31.142857142857142</v>
      </c>
      <c r="J1287" s="46">
        <f>'Skupinové slevy'!$C$44</f>
        <v>0</v>
      </c>
      <c r="K1287" s="46">
        <f t="shared" ref="K1287:K1350" si="103">IF($K$4="X",0.04,0)</f>
        <v>0</v>
      </c>
      <c r="L1287" s="46">
        <f t="shared" ref="L1287:L1350" si="104">IF($L$4="X",0.02,0)</f>
        <v>0</v>
      </c>
      <c r="M1287" s="19">
        <f t="shared" si="100"/>
        <v>763</v>
      </c>
      <c r="N1287" s="19">
        <f t="shared" si="101"/>
        <v>31.142857142857142</v>
      </c>
    </row>
    <row r="1288" spans="1:14" ht="15" customHeight="1">
      <c r="A1288" s="15">
        <v>1282</v>
      </c>
      <c r="B1288" s="34">
        <v>3</v>
      </c>
      <c r="C1288" s="80"/>
      <c r="D1288" s="28" t="s">
        <v>340</v>
      </c>
      <c r="E1288" s="16" t="s">
        <v>341</v>
      </c>
      <c r="F1288" s="87">
        <v>8592223340763</v>
      </c>
      <c r="G1288" s="17" t="s">
        <v>6008</v>
      </c>
      <c r="H1288" s="76">
        <v>22.7</v>
      </c>
      <c r="I1288" s="18">
        <f t="shared" si="102"/>
        <v>0.92653061224489797</v>
      </c>
      <c r="J1288" s="46">
        <f>'Skupinové slevy'!$C$44</f>
        <v>0</v>
      </c>
      <c r="K1288" s="46">
        <f t="shared" si="103"/>
        <v>0</v>
      </c>
      <c r="L1288" s="46">
        <f t="shared" si="104"/>
        <v>0</v>
      </c>
      <c r="M1288" s="19">
        <f t="shared" si="100"/>
        <v>22.7</v>
      </c>
      <c r="N1288" s="19">
        <f t="shared" si="101"/>
        <v>0.92653061224489797</v>
      </c>
    </row>
    <row r="1289" spans="1:14" ht="15" customHeight="1">
      <c r="A1289" s="15">
        <v>1283</v>
      </c>
      <c r="B1289" s="34">
        <v>3</v>
      </c>
      <c r="C1289" s="80"/>
      <c r="D1289" s="28" t="s">
        <v>342</v>
      </c>
      <c r="E1289" s="16" t="s">
        <v>343</v>
      </c>
      <c r="F1289" s="87">
        <v>8592223340770</v>
      </c>
      <c r="G1289" s="17">
        <v>405</v>
      </c>
      <c r="H1289" s="76">
        <v>21.5</v>
      </c>
      <c r="I1289" s="18">
        <f t="shared" si="102"/>
        <v>0.87755102040816324</v>
      </c>
      <c r="J1289" s="46">
        <f>'Skupinové slevy'!$C$44</f>
        <v>0</v>
      </c>
      <c r="K1289" s="46">
        <f t="shared" si="103"/>
        <v>0</v>
      </c>
      <c r="L1289" s="46">
        <f t="shared" si="104"/>
        <v>0</v>
      </c>
      <c r="M1289" s="19">
        <f t="shared" si="100"/>
        <v>21.5</v>
      </c>
      <c r="N1289" s="19">
        <f t="shared" si="101"/>
        <v>0.87755102040816324</v>
      </c>
    </row>
    <row r="1290" spans="1:14" ht="15" customHeight="1">
      <c r="A1290" s="15">
        <v>1284</v>
      </c>
      <c r="B1290" s="34">
        <v>3</v>
      </c>
      <c r="C1290" s="80"/>
      <c r="D1290" s="28" t="s">
        <v>558</v>
      </c>
      <c r="E1290" s="16" t="s">
        <v>559</v>
      </c>
      <c r="F1290" s="87">
        <v>8592223340787</v>
      </c>
      <c r="G1290" s="17">
        <v>405</v>
      </c>
      <c r="H1290" s="76">
        <v>35.299999999999997</v>
      </c>
      <c r="I1290" s="18">
        <f t="shared" si="102"/>
        <v>1.4408163265306122</v>
      </c>
      <c r="J1290" s="46">
        <f>'Skupinové slevy'!$C$44</f>
        <v>0</v>
      </c>
      <c r="K1290" s="46">
        <f t="shared" si="103"/>
        <v>0</v>
      </c>
      <c r="L1290" s="46">
        <f t="shared" si="104"/>
        <v>0</v>
      </c>
      <c r="M1290" s="19">
        <f t="shared" si="100"/>
        <v>35.299999999999997</v>
      </c>
      <c r="N1290" s="19">
        <f t="shared" si="101"/>
        <v>1.4408163265306122</v>
      </c>
    </row>
    <row r="1291" spans="1:14" ht="15" customHeight="1">
      <c r="A1291" s="15">
        <v>1285</v>
      </c>
      <c r="B1291" s="34">
        <v>3</v>
      </c>
      <c r="C1291" s="80"/>
      <c r="D1291" s="28" t="s">
        <v>6831</v>
      </c>
      <c r="E1291" s="16" t="s">
        <v>1793</v>
      </c>
      <c r="F1291" s="87">
        <v>8592223340794</v>
      </c>
      <c r="G1291" s="17">
        <v>405</v>
      </c>
      <c r="H1291" s="76">
        <v>56.5</v>
      </c>
      <c r="I1291" s="18">
        <f t="shared" si="102"/>
        <v>2.306122448979592</v>
      </c>
      <c r="J1291" s="46">
        <f>'Skupinové slevy'!$C$44</f>
        <v>0</v>
      </c>
      <c r="K1291" s="46">
        <f t="shared" si="103"/>
        <v>0</v>
      </c>
      <c r="L1291" s="46">
        <f t="shared" si="104"/>
        <v>0</v>
      </c>
      <c r="M1291" s="19">
        <f t="shared" si="100"/>
        <v>56.5</v>
      </c>
      <c r="N1291" s="19">
        <f t="shared" si="101"/>
        <v>2.306122448979592</v>
      </c>
    </row>
    <row r="1292" spans="1:14" ht="15" customHeight="1">
      <c r="A1292" s="15">
        <v>1286</v>
      </c>
      <c r="B1292" s="34">
        <v>3</v>
      </c>
      <c r="C1292" s="80"/>
      <c r="D1292" s="28" t="s">
        <v>1350</v>
      </c>
      <c r="E1292" s="16" t="s">
        <v>1351</v>
      </c>
      <c r="F1292" s="87">
        <v>8592223340817</v>
      </c>
      <c r="G1292" s="17">
        <v>405</v>
      </c>
      <c r="H1292" s="76">
        <v>101.7</v>
      </c>
      <c r="I1292" s="18">
        <f t="shared" si="102"/>
        <v>4.1510204081632658</v>
      </c>
      <c r="J1292" s="46">
        <f>'Skupinové slevy'!$C$44</f>
        <v>0</v>
      </c>
      <c r="K1292" s="46">
        <f t="shared" si="103"/>
        <v>0</v>
      </c>
      <c r="L1292" s="46">
        <f t="shared" si="104"/>
        <v>0</v>
      </c>
      <c r="M1292" s="19">
        <f t="shared" si="100"/>
        <v>101.7</v>
      </c>
      <c r="N1292" s="19">
        <f t="shared" si="101"/>
        <v>4.1510204081632658</v>
      </c>
    </row>
    <row r="1293" spans="1:14" ht="15" customHeight="1">
      <c r="A1293" s="15">
        <v>1287</v>
      </c>
      <c r="B1293" s="34">
        <v>3</v>
      </c>
      <c r="C1293" s="80"/>
      <c r="D1293" s="28" t="s">
        <v>2391</v>
      </c>
      <c r="E1293" s="16" t="s">
        <v>2392</v>
      </c>
      <c r="F1293" s="87">
        <v>8592223340824</v>
      </c>
      <c r="G1293" s="17">
        <v>405</v>
      </c>
      <c r="H1293" s="76">
        <v>272</v>
      </c>
      <c r="I1293" s="18">
        <f t="shared" si="102"/>
        <v>11.102040816326531</v>
      </c>
      <c r="J1293" s="46">
        <f>'Skupinové slevy'!$C$44</f>
        <v>0</v>
      </c>
      <c r="K1293" s="46">
        <f t="shared" si="103"/>
        <v>0</v>
      </c>
      <c r="L1293" s="46">
        <f t="shared" si="104"/>
        <v>0</v>
      </c>
      <c r="M1293" s="19">
        <f t="shared" si="100"/>
        <v>272</v>
      </c>
      <c r="N1293" s="19">
        <f t="shared" si="101"/>
        <v>11.102040816326531</v>
      </c>
    </row>
    <row r="1294" spans="1:14" ht="15" customHeight="1">
      <c r="A1294" s="15">
        <v>1288</v>
      </c>
      <c r="B1294" s="34">
        <v>3</v>
      </c>
      <c r="C1294" s="80"/>
      <c r="D1294" s="28" t="s">
        <v>2393</v>
      </c>
      <c r="E1294" s="16" t="s">
        <v>2394</v>
      </c>
      <c r="F1294" s="87">
        <v>8592223340831</v>
      </c>
      <c r="G1294" s="17">
        <v>405</v>
      </c>
      <c r="H1294" s="76">
        <v>461</v>
      </c>
      <c r="I1294" s="18">
        <f t="shared" si="102"/>
        <v>18.816326530612244</v>
      </c>
      <c r="J1294" s="46">
        <f>'Skupinové slevy'!$C$44</f>
        <v>0</v>
      </c>
      <c r="K1294" s="46">
        <f t="shared" si="103"/>
        <v>0</v>
      </c>
      <c r="L1294" s="46">
        <f t="shared" si="104"/>
        <v>0</v>
      </c>
      <c r="M1294" s="19">
        <f t="shared" si="100"/>
        <v>461</v>
      </c>
      <c r="N1294" s="19">
        <f t="shared" si="101"/>
        <v>18.816326530612244</v>
      </c>
    </row>
    <row r="1295" spans="1:14" ht="15" customHeight="1">
      <c r="A1295" s="15">
        <v>1289</v>
      </c>
      <c r="B1295" s="34">
        <v>3</v>
      </c>
      <c r="C1295" s="80"/>
      <c r="D1295" s="28" t="s">
        <v>2395</v>
      </c>
      <c r="E1295" s="16" t="s">
        <v>2396</v>
      </c>
      <c r="F1295" s="87">
        <v>8592223340848</v>
      </c>
      <c r="G1295" s="17">
        <v>405</v>
      </c>
      <c r="H1295" s="76">
        <v>775</v>
      </c>
      <c r="I1295" s="18">
        <f t="shared" si="102"/>
        <v>31.632653061224488</v>
      </c>
      <c r="J1295" s="46">
        <f>'Skupinové slevy'!$C$44</f>
        <v>0</v>
      </c>
      <c r="K1295" s="46">
        <f t="shared" si="103"/>
        <v>0</v>
      </c>
      <c r="L1295" s="46">
        <f t="shared" si="104"/>
        <v>0</v>
      </c>
      <c r="M1295" s="19">
        <f t="shared" si="100"/>
        <v>775</v>
      </c>
      <c r="N1295" s="19">
        <f t="shared" si="101"/>
        <v>31.632653061224488</v>
      </c>
    </row>
    <row r="1296" spans="1:14" ht="15" customHeight="1">
      <c r="A1296" s="15">
        <v>1290</v>
      </c>
      <c r="B1296" s="34">
        <v>3</v>
      </c>
      <c r="C1296" s="80"/>
      <c r="D1296" s="28" t="s">
        <v>2807</v>
      </c>
      <c r="E1296" s="16" t="s">
        <v>2808</v>
      </c>
      <c r="F1296" s="87">
        <v>8592223341029</v>
      </c>
      <c r="G1296" s="17">
        <v>405</v>
      </c>
      <c r="H1296" s="76">
        <v>19.5</v>
      </c>
      <c r="I1296" s="18">
        <f t="shared" si="102"/>
        <v>0.79591836734693877</v>
      </c>
      <c r="J1296" s="46">
        <f>'Skupinové slevy'!$C$44</f>
        <v>0</v>
      </c>
      <c r="K1296" s="46">
        <f t="shared" si="103"/>
        <v>0</v>
      </c>
      <c r="L1296" s="46">
        <f t="shared" si="104"/>
        <v>0</v>
      </c>
      <c r="M1296" s="19">
        <f t="shared" si="100"/>
        <v>19.5</v>
      </c>
      <c r="N1296" s="19">
        <f t="shared" si="101"/>
        <v>0.79591836734693877</v>
      </c>
    </row>
    <row r="1297" spans="1:14" ht="15" customHeight="1">
      <c r="A1297" s="15">
        <v>1291</v>
      </c>
      <c r="B1297" s="34">
        <v>3</v>
      </c>
      <c r="C1297" s="80"/>
      <c r="D1297" s="28" t="s">
        <v>334</v>
      </c>
      <c r="E1297" s="16" t="s">
        <v>335</v>
      </c>
      <c r="F1297" s="87">
        <v>8592223341036</v>
      </c>
      <c r="G1297" s="17">
        <v>405</v>
      </c>
      <c r="H1297" s="76">
        <v>28.2</v>
      </c>
      <c r="I1297" s="18">
        <f t="shared" si="102"/>
        <v>1.1510204081632653</v>
      </c>
      <c r="J1297" s="46">
        <f>'Skupinové slevy'!$C$44</f>
        <v>0</v>
      </c>
      <c r="K1297" s="46">
        <f t="shared" si="103"/>
        <v>0</v>
      </c>
      <c r="L1297" s="46">
        <f t="shared" si="104"/>
        <v>0</v>
      </c>
      <c r="M1297" s="19">
        <f t="shared" si="100"/>
        <v>28.2</v>
      </c>
      <c r="N1297" s="19">
        <f t="shared" si="101"/>
        <v>1.1510204081632653</v>
      </c>
    </row>
    <row r="1298" spans="1:14" ht="15" customHeight="1">
      <c r="A1298" s="15">
        <v>1292</v>
      </c>
      <c r="B1298" s="34">
        <v>3</v>
      </c>
      <c r="C1298" s="80"/>
      <c r="D1298" s="28" t="s">
        <v>92</v>
      </c>
      <c r="E1298" s="16" t="s">
        <v>93</v>
      </c>
      <c r="F1298" s="87">
        <v>8592223341043</v>
      </c>
      <c r="G1298" s="17">
        <v>405</v>
      </c>
      <c r="H1298" s="76">
        <v>48.4</v>
      </c>
      <c r="I1298" s="18">
        <f t="shared" si="102"/>
        <v>1.9755102040816326</v>
      </c>
      <c r="J1298" s="46">
        <f>'Skupinové slevy'!$C$44</f>
        <v>0</v>
      </c>
      <c r="K1298" s="46">
        <f t="shared" si="103"/>
        <v>0</v>
      </c>
      <c r="L1298" s="46">
        <f t="shared" si="104"/>
        <v>0</v>
      </c>
      <c r="M1298" s="19">
        <f t="shared" si="100"/>
        <v>48.4</v>
      </c>
      <c r="N1298" s="19">
        <f t="shared" si="101"/>
        <v>1.9755102040816326</v>
      </c>
    </row>
    <row r="1299" spans="1:14" ht="15" customHeight="1">
      <c r="A1299" s="15">
        <v>1293</v>
      </c>
      <c r="B1299" s="34">
        <v>3</v>
      </c>
      <c r="C1299" s="80"/>
      <c r="D1299" s="28" t="s">
        <v>5677</v>
      </c>
      <c r="E1299" s="16" t="s">
        <v>5678</v>
      </c>
      <c r="F1299" s="87">
        <v>8592223341050</v>
      </c>
      <c r="G1299" s="17">
        <v>405</v>
      </c>
      <c r="H1299" s="76">
        <v>77.5</v>
      </c>
      <c r="I1299" s="18">
        <f t="shared" si="102"/>
        <v>3.1632653061224492</v>
      </c>
      <c r="J1299" s="46">
        <f>'Skupinové slevy'!$C$44</f>
        <v>0</v>
      </c>
      <c r="K1299" s="46">
        <f t="shared" si="103"/>
        <v>0</v>
      </c>
      <c r="L1299" s="46">
        <f t="shared" si="104"/>
        <v>0</v>
      </c>
      <c r="M1299" s="19">
        <f t="shared" si="100"/>
        <v>77.5</v>
      </c>
      <c r="N1299" s="19">
        <f t="shared" si="101"/>
        <v>3.1632653061224492</v>
      </c>
    </row>
    <row r="1300" spans="1:14" ht="15" customHeight="1">
      <c r="A1300" s="15">
        <v>1294</v>
      </c>
      <c r="B1300" s="34">
        <v>3</v>
      </c>
      <c r="C1300" s="80"/>
      <c r="D1300" s="28" t="s">
        <v>5679</v>
      </c>
      <c r="E1300" s="16" t="s">
        <v>5680</v>
      </c>
      <c r="F1300" s="87">
        <v>8592223341067</v>
      </c>
      <c r="G1300" s="17">
        <v>405</v>
      </c>
      <c r="H1300" s="76">
        <v>128.4</v>
      </c>
      <c r="I1300" s="18">
        <f t="shared" si="102"/>
        <v>5.2408163265306129</v>
      </c>
      <c r="J1300" s="46">
        <f>'Skupinové slevy'!$C$44</f>
        <v>0</v>
      </c>
      <c r="K1300" s="46">
        <f t="shared" si="103"/>
        <v>0</v>
      </c>
      <c r="L1300" s="46">
        <f t="shared" si="104"/>
        <v>0</v>
      </c>
      <c r="M1300" s="19">
        <f t="shared" si="100"/>
        <v>128.4</v>
      </c>
      <c r="N1300" s="19">
        <f t="shared" si="101"/>
        <v>5.2408163265306129</v>
      </c>
    </row>
    <row r="1301" spans="1:14" ht="15" customHeight="1">
      <c r="A1301" s="15">
        <v>1295</v>
      </c>
      <c r="B1301" s="34">
        <v>3</v>
      </c>
      <c r="C1301" s="80"/>
      <c r="D1301" s="28" t="s">
        <v>5681</v>
      </c>
      <c r="E1301" s="16" t="s">
        <v>5682</v>
      </c>
      <c r="F1301" s="87">
        <v>8592223341074</v>
      </c>
      <c r="G1301" s="17">
        <v>405</v>
      </c>
      <c r="H1301" s="76">
        <v>452</v>
      </c>
      <c r="I1301" s="18">
        <f t="shared" si="102"/>
        <v>18.448979591836736</v>
      </c>
      <c r="J1301" s="46">
        <f>'Skupinové slevy'!$C$44</f>
        <v>0</v>
      </c>
      <c r="K1301" s="46">
        <f t="shared" si="103"/>
        <v>0</v>
      </c>
      <c r="L1301" s="46">
        <f t="shared" si="104"/>
        <v>0</v>
      </c>
      <c r="M1301" s="19">
        <f t="shared" si="100"/>
        <v>452</v>
      </c>
      <c r="N1301" s="19">
        <f t="shared" si="101"/>
        <v>18.448979591836736</v>
      </c>
    </row>
    <row r="1302" spans="1:14" ht="15" customHeight="1">
      <c r="A1302" s="15">
        <v>1296</v>
      </c>
      <c r="B1302" s="34">
        <v>3</v>
      </c>
      <c r="C1302" s="80"/>
      <c r="D1302" s="28" t="s">
        <v>5683</v>
      </c>
      <c r="E1302" s="16" t="s">
        <v>5684</v>
      </c>
      <c r="F1302" s="87">
        <v>8592223341081</v>
      </c>
      <c r="G1302" s="17">
        <v>405</v>
      </c>
      <c r="H1302" s="76">
        <v>850</v>
      </c>
      <c r="I1302" s="18">
        <f t="shared" si="102"/>
        <v>34.693877551020407</v>
      </c>
      <c r="J1302" s="46">
        <f>'Skupinové slevy'!$C$44</f>
        <v>0</v>
      </c>
      <c r="K1302" s="46">
        <f t="shared" si="103"/>
        <v>0</v>
      </c>
      <c r="L1302" s="46">
        <f t="shared" si="104"/>
        <v>0</v>
      </c>
      <c r="M1302" s="19">
        <f t="shared" si="100"/>
        <v>850</v>
      </c>
      <c r="N1302" s="19">
        <f t="shared" si="101"/>
        <v>34.693877551020407</v>
      </c>
    </row>
    <row r="1303" spans="1:14" ht="15" customHeight="1">
      <c r="A1303" s="15">
        <v>1297</v>
      </c>
      <c r="B1303" s="34">
        <v>3</v>
      </c>
      <c r="C1303" s="80"/>
      <c r="D1303" s="28" t="s">
        <v>106</v>
      </c>
      <c r="E1303" s="16" t="s">
        <v>2224</v>
      </c>
      <c r="F1303" s="87">
        <v>8592223340947</v>
      </c>
      <c r="G1303" s="17">
        <v>405</v>
      </c>
      <c r="H1303" s="76">
        <v>19.2</v>
      </c>
      <c r="I1303" s="18">
        <f t="shared" si="102"/>
        <v>0.78367346938775506</v>
      </c>
      <c r="J1303" s="46">
        <f>'Skupinové slevy'!$C$44</f>
        <v>0</v>
      </c>
      <c r="K1303" s="46">
        <f t="shared" si="103"/>
        <v>0</v>
      </c>
      <c r="L1303" s="46">
        <f t="shared" si="104"/>
        <v>0</v>
      </c>
      <c r="M1303" s="19">
        <f t="shared" si="100"/>
        <v>19.2</v>
      </c>
      <c r="N1303" s="19">
        <f t="shared" si="101"/>
        <v>0.78367346938775506</v>
      </c>
    </row>
    <row r="1304" spans="1:14" ht="15" customHeight="1">
      <c r="A1304" s="15">
        <v>1298</v>
      </c>
      <c r="B1304" s="34">
        <v>3</v>
      </c>
      <c r="C1304" s="80"/>
      <c r="D1304" s="28" t="s">
        <v>6807</v>
      </c>
      <c r="E1304" s="16" t="s">
        <v>6808</v>
      </c>
      <c r="F1304" s="87">
        <v>8592223340954</v>
      </c>
      <c r="G1304" s="17">
        <v>405</v>
      </c>
      <c r="H1304" s="76">
        <v>34.200000000000003</v>
      </c>
      <c r="I1304" s="18">
        <f t="shared" si="102"/>
        <v>1.3959183673469389</v>
      </c>
      <c r="J1304" s="46">
        <f>'Skupinové slevy'!$C$44</f>
        <v>0</v>
      </c>
      <c r="K1304" s="46">
        <f t="shared" si="103"/>
        <v>0</v>
      </c>
      <c r="L1304" s="46">
        <f t="shared" si="104"/>
        <v>0</v>
      </c>
      <c r="M1304" s="19">
        <f t="shared" si="100"/>
        <v>34.200000000000003</v>
      </c>
      <c r="N1304" s="19">
        <f t="shared" si="101"/>
        <v>1.3959183673469389</v>
      </c>
    </row>
    <row r="1305" spans="1:14" ht="15" customHeight="1">
      <c r="A1305" s="15">
        <v>1299</v>
      </c>
      <c r="B1305" s="34">
        <v>3</v>
      </c>
      <c r="C1305" s="80"/>
      <c r="D1305" s="28" t="s">
        <v>2701</v>
      </c>
      <c r="E1305" s="16" t="s">
        <v>2702</v>
      </c>
      <c r="F1305" s="87">
        <v>8592223340961</v>
      </c>
      <c r="G1305" s="17">
        <v>405</v>
      </c>
      <c r="H1305" s="76">
        <v>48.4</v>
      </c>
      <c r="I1305" s="18">
        <f t="shared" si="102"/>
        <v>1.9755102040816326</v>
      </c>
      <c r="J1305" s="46">
        <f>'Skupinové slevy'!$C$44</f>
        <v>0</v>
      </c>
      <c r="K1305" s="46">
        <f t="shared" si="103"/>
        <v>0</v>
      </c>
      <c r="L1305" s="46">
        <f t="shared" si="104"/>
        <v>0</v>
      </c>
      <c r="M1305" s="19">
        <f t="shared" si="100"/>
        <v>48.4</v>
      </c>
      <c r="N1305" s="19">
        <f t="shared" si="101"/>
        <v>1.9755102040816326</v>
      </c>
    </row>
    <row r="1306" spans="1:14" ht="15" customHeight="1">
      <c r="A1306" s="15">
        <v>1300</v>
      </c>
      <c r="B1306" s="34">
        <v>3</v>
      </c>
      <c r="C1306" s="80"/>
      <c r="D1306" s="28" t="s">
        <v>2248</v>
      </c>
      <c r="E1306" s="16" t="s">
        <v>2249</v>
      </c>
      <c r="F1306" s="87">
        <v>8592223340978</v>
      </c>
      <c r="G1306" s="17">
        <v>405</v>
      </c>
      <c r="H1306" s="76">
        <v>91.8</v>
      </c>
      <c r="I1306" s="18">
        <f t="shared" si="102"/>
        <v>3.7469387755102042</v>
      </c>
      <c r="J1306" s="46">
        <f>'Skupinové slevy'!$C$44</f>
        <v>0</v>
      </c>
      <c r="K1306" s="46">
        <f t="shared" si="103"/>
        <v>0</v>
      </c>
      <c r="L1306" s="46">
        <f t="shared" si="104"/>
        <v>0</v>
      </c>
      <c r="M1306" s="19">
        <f t="shared" si="100"/>
        <v>91.8</v>
      </c>
      <c r="N1306" s="19">
        <f t="shared" si="101"/>
        <v>3.7469387755102042</v>
      </c>
    </row>
    <row r="1307" spans="1:14" ht="15" customHeight="1">
      <c r="A1307" s="15">
        <v>1301</v>
      </c>
      <c r="B1307" s="34">
        <v>3</v>
      </c>
      <c r="C1307" s="80"/>
      <c r="D1307" s="28" t="s">
        <v>332</v>
      </c>
      <c r="E1307" s="16" t="s">
        <v>333</v>
      </c>
      <c r="F1307" s="87">
        <v>8592223340985</v>
      </c>
      <c r="G1307" s="17">
        <v>405</v>
      </c>
      <c r="H1307" s="76">
        <v>272</v>
      </c>
      <c r="I1307" s="18">
        <f t="shared" si="102"/>
        <v>11.102040816326531</v>
      </c>
      <c r="J1307" s="46">
        <f>'Skupinové slevy'!$C$44</f>
        <v>0</v>
      </c>
      <c r="K1307" s="46">
        <f t="shared" si="103"/>
        <v>0</v>
      </c>
      <c r="L1307" s="46">
        <f t="shared" si="104"/>
        <v>0</v>
      </c>
      <c r="M1307" s="19">
        <f t="shared" si="100"/>
        <v>272</v>
      </c>
      <c r="N1307" s="19">
        <f t="shared" si="101"/>
        <v>11.102040816326531</v>
      </c>
    </row>
    <row r="1308" spans="1:14" ht="15" customHeight="1">
      <c r="A1308" s="15">
        <v>1302</v>
      </c>
      <c r="B1308" s="34">
        <v>3</v>
      </c>
      <c r="C1308" s="80"/>
      <c r="D1308" s="28" t="s">
        <v>2244</v>
      </c>
      <c r="E1308" s="16" t="s">
        <v>2245</v>
      </c>
      <c r="F1308" s="87">
        <v>8592223340992</v>
      </c>
      <c r="G1308" s="17">
        <v>405</v>
      </c>
      <c r="H1308" s="76">
        <v>458</v>
      </c>
      <c r="I1308" s="18">
        <f t="shared" si="102"/>
        <v>18.693877551020407</v>
      </c>
      <c r="J1308" s="46">
        <f>'Skupinové slevy'!$C$44</f>
        <v>0</v>
      </c>
      <c r="K1308" s="46">
        <f t="shared" si="103"/>
        <v>0</v>
      </c>
      <c r="L1308" s="46">
        <f t="shared" si="104"/>
        <v>0</v>
      </c>
      <c r="M1308" s="19">
        <f t="shared" ref="M1308:M1371" si="105">H1308*(1-$J1308)*(1-$K1308)*(1-$L1308)</f>
        <v>458</v>
      </c>
      <c r="N1308" s="19">
        <f t="shared" ref="N1308:N1371" si="106">I1308*(1-$J1308)*(1-$K1308)*(1-$L1308)</f>
        <v>18.693877551020407</v>
      </c>
    </row>
    <row r="1309" spans="1:14" ht="15" customHeight="1">
      <c r="A1309" s="15">
        <v>1303</v>
      </c>
      <c r="B1309" s="34">
        <v>3</v>
      </c>
      <c r="C1309" s="80"/>
      <c r="D1309" s="28" t="s">
        <v>2246</v>
      </c>
      <c r="E1309" s="16" t="s">
        <v>2247</v>
      </c>
      <c r="F1309" s="87">
        <v>8592223341005</v>
      </c>
      <c r="G1309" s="17">
        <v>405</v>
      </c>
      <c r="H1309" s="76">
        <v>706</v>
      </c>
      <c r="I1309" s="18">
        <f t="shared" si="102"/>
        <v>28.816326530612244</v>
      </c>
      <c r="J1309" s="46">
        <f>'Skupinové slevy'!$C$44</f>
        <v>0</v>
      </c>
      <c r="K1309" s="46">
        <f t="shared" si="103"/>
        <v>0</v>
      </c>
      <c r="L1309" s="46">
        <f t="shared" si="104"/>
        <v>0</v>
      </c>
      <c r="M1309" s="19">
        <f t="shared" si="105"/>
        <v>706</v>
      </c>
      <c r="N1309" s="19">
        <f t="shared" si="106"/>
        <v>28.816326530612244</v>
      </c>
    </row>
    <row r="1310" spans="1:14" ht="15" customHeight="1">
      <c r="A1310" s="15">
        <v>1304</v>
      </c>
      <c r="B1310" s="34">
        <v>3</v>
      </c>
      <c r="C1310" s="80"/>
      <c r="D1310" s="28" t="s">
        <v>2820</v>
      </c>
      <c r="E1310" s="16" t="s">
        <v>2821</v>
      </c>
      <c r="F1310" s="87">
        <v>8592223341289</v>
      </c>
      <c r="G1310" s="17" t="s">
        <v>6008</v>
      </c>
      <c r="H1310" s="76">
        <v>86.6</v>
      </c>
      <c r="I1310" s="18">
        <f t="shared" si="102"/>
        <v>3.5346938775510202</v>
      </c>
      <c r="J1310" s="46">
        <f>'Skupinové slevy'!$C$44</f>
        <v>0</v>
      </c>
      <c r="K1310" s="46">
        <f t="shared" si="103"/>
        <v>0</v>
      </c>
      <c r="L1310" s="46">
        <f t="shared" si="104"/>
        <v>0</v>
      </c>
      <c r="M1310" s="19">
        <f t="shared" si="105"/>
        <v>86.6</v>
      </c>
      <c r="N1310" s="19">
        <f t="shared" si="106"/>
        <v>3.5346938775510202</v>
      </c>
    </row>
    <row r="1311" spans="1:14" ht="15" customHeight="1">
      <c r="A1311" s="15">
        <v>1305</v>
      </c>
      <c r="B1311" s="34">
        <v>3</v>
      </c>
      <c r="C1311" s="80"/>
      <c r="D1311" s="28" t="s">
        <v>2823</v>
      </c>
      <c r="E1311" s="16" t="s">
        <v>552</v>
      </c>
      <c r="F1311" s="87">
        <v>8592223341296</v>
      </c>
      <c r="G1311" s="17">
        <v>405</v>
      </c>
      <c r="H1311" s="76">
        <v>233</v>
      </c>
      <c r="I1311" s="18">
        <f t="shared" si="102"/>
        <v>9.5102040816326525</v>
      </c>
      <c r="J1311" s="46">
        <f>'Skupinové slevy'!$C$44</f>
        <v>0</v>
      </c>
      <c r="K1311" s="46">
        <f t="shared" si="103"/>
        <v>0</v>
      </c>
      <c r="L1311" s="46">
        <f t="shared" si="104"/>
        <v>0</v>
      </c>
      <c r="M1311" s="19">
        <f t="shared" si="105"/>
        <v>233</v>
      </c>
      <c r="N1311" s="19">
        <f t="shared" si="106"/>
        <v>9.5102040816326525</v>
      </c>
    </row>
    <row r="1312" spans="1:14" ht="15" customHeight="1">
      <c r="A1312" s="15">
        <v>1306</v>
      </c>
      <c r="B1312" s="34">
        <v>3</v>
      </c>
      <c r="C1312" s="80"/>
      <c r="D1312" s="28" t="s">
        <v>553</v>
      </c>
      <c r="E1312" s="16" t="s">
        <v>554</v>
      </c>
      <c r="F1312" s="87">
        <v>8592223341302</v>
      </c>
      <c r="G1312" s="17">
        <v>405</v>
      </c>
      <c r="H1312" s="76">
        <v>297</v>
      </c>
      <c r="I1312" s="18">
        <f t="shared" si="102"/>
        <v>12.122448979591837</v>
      </c>
      <c r="J1312" s="46">
        <f>'Skupinové slevy'!$C$44</f>
        <v>0</v>
      </c>
      <c r="K1312" s="46">
        <f t="shared" si="103"/>
        <v>0</v>
      </c>
      <c r="L1312" s="46">
        <f t="shared" si="104"/>
        <v>0</v>
      </c>
      <c r="M1312" s="19">
        <f t="shared" si="105"/>
        <v>297</v>
      </c>
      <c r="N1312" s="19">
        <f t="shared" si="106"/>
        <v>12.122448979591837</v>
      </c>
    </row>
    <row r="1313" spans="1:14" ht="15" customHeight="1">
      <c r="A1313" s="15">
        <v>1307</v>
      </c>
      <c r="B1313" s="34">
        <v>3</v>
      </c>
      <c r="C1313" s="80"/>
      <c r="D1313" s="28" t="s">
        <v>3571</v>
      </c>
      <c r="E1313" s="16" t="s">
        <v>2201</v>
      </c>
      <c r="F1313" s="87">
        <v>8592223341326</v>
      </c>
      <c r="G1313" s="17">
        <v>405</v>
      </c>
      <c r="H1313" s="76">
        <v>84.9</v>
      </c>
      <c r="I1313" s="18">
        <f t="shared" si="102"/>
        <v>3.4653061224489798</v>
      </c>
      <c r="J1313" s="46">
        <f>'Skupinové slevy'!$C$44</f>
        <v>0</v>
      </c>
      <c r="K1313" s="46">
        <f t="shared" si="103"/>
        <v>0</v>
      </c>
      <c r="L1313" s="46">
        <f t="shared" si="104"/>
        <v>0</v>
      </c>
      <c r="M1313" s="19">
        <f t="shared" si="105"/>
        <v>84.9</v>
      </c>
      <c r="N1313" s="19">
        <f t="shared" si="106"/>
        <v>3.4653061224489798</v>
      </c>
    </row>
    <row r="1314" spans="1:14" ht="15" customHeight="1">
      <c r="A1314" s="15">
        <v>1308</v>
      </c>
      <c r="B1314" s="34">
        <v>3</v>
      </c>
      <c r="C1314" s="80"/>
      <c r="D1314" s="28" t="s">
        <v>2202</v>
      </c>
      <c r="E1314" s="16" t="s">
        <v>2203</v>
      </c>
      <c r="F1314" s="87">
        <v>8592223341333</v>
      </c>
      <c r="G1314" s="17">
        <v>405</v>
      </c>
      <c r="H1314" s="76">
        <v>196</v>
      </c>
      <c r="I1314" s="18">
        <f t="shared" si="102"/>
        <v>8</v>
      </c>
      <c r="J1314" s="46">
        <f>'Skupinové slevy'!$C$44</f>
        <v>0</v>
      </c>
      <c r="K1314" s="46">
        <f t="shared" si="103"/>
        <v>0</v>
      </c>
      <c r="L1314" s="46">
        <f t="shared" si="104"/>
        <v>0</v>
      </c>
      <c r="M1314" s="19">
        <f t="shared" si="105"/>
        <v>196</v>
      </c>
      <c r="N1314" s="19">
        <f t="shared" si="106"/>
        <v>8</v>
      </c>
    </row>
    <row r="1315" spans="1:14" ht="15" customHeight="1">
      <c r="A1315" s="15">
        <v>1309</v>
      </c>
      <c r="B1315" s="34">
        <v>3</v>
      </c>
      <c r="C1315" s="80"/>
      <c r="D1315" s="28" t="s">
        <v>105</v>
      </c>
      <c r="E1315" s="16" t="s">
        <v>4017</v>
      </c>
      <c r="F1315" s="87">
        <v>8592223341340</v>
      </c>
      <c r="G1315" s="17">
        <v>405</v>
      </c>
      <c r="H1315" s="76">
        <v>268</v>
      </c>
      <c r="I1315" s="18">
        <f t="shared" si="102"/>
        <v>10.938775510204081</v>
      </c>
      <c r="J1315" s="46">
        <f>'Skupinové slevy'!$C$44</f>
        <v>0</v>
      </c>
      <c r="K1315" s="46">
        <f t="shared" si="103"/>
        <v>0</v>
      </c>
      <c r="L1315" s="46">
        <f t="shared" si="104"/>
        <v>0</v>
      </c>
      <c r="M1315" s="19">
        <f t="shared" si="105"/>
        <v>268</v>
      </c>
      <c r="N1315" s="19">
        <f t="shared" si="106"/>
        <v>10.938775510204081</v>
      </c>
    </row>
    <row r="1316" spans="1:14" ht="15" customHeight="1">
      <c r="A1316" s="15">
        <v>1310</v>
      </c>
      <c r="B1316" s="34">
        <v>3</v>
      </c>
      <c r="C1316" s="80"/>
      <c r="D1316" s="28" t="s">
        <v>1899</v>
      </c>
      <c r="E1316" s="16" t="s">
        <v>1900</v>
      </c>
      <c r="F1316" s="87">
        <v>8592223342538</v>
      </c>
      <c r="G1316" s="17">
        <v>405</v>
      </c>
      <c r="H1316" s="76">
        <v>10.1</v>
      </c>
      <c r="I1316" s="18">
        <f t="shared" si="102"/>
        <v>0.41224489795918368</v>
      </c>
      <c r="J1316" s="46">
        <f>'Skupinové slevy'!$C$44</f>
        <v>0</v>
      </c>
      <c r="K1316" s="46">
        <f t="shared" si="103"/>
        <v>0</v>
      </c>
      <c r="L1316" s="46">
        <f t="shared" si="104"/>
        <v>0</v>
      </c>
      <c r="M1316" s="19">
        <f t="shared" si="105"/>
        <v>10.1</v>
      </c>
      <c r="N1316" s="19">
        <f t="shared" si="106"/>
        <v>0.41224489795918368</v>
      </c>
    </row>
    <row r="1317" spans="1:14" ht="15" customHeight="1">
      <c r="A1317" s="15">
        <v>1311</v>
      </c>
      <c r="B1317" s="34">
        <v>3</v>
      </c>
      <c r="C1317" s="80"/>
      <c r="D1317" s="28" t="s">
        <v>1901</v>
      </c>
      <c r="E1317" s="16" t="s">
        <v>1902</v>
      </c>
      <c r="F1317" s="87">
        <v>8592223342545</v>
      </c>
      <c r="G1317" s="17">
        <v>405</v>
      </c>
      <c r="H1317" s="76">
        <v>16.8</v>
      </c>
      <c r="I1317" s="18">
        <f t="shared" si="102"/>
        <v>0.68571428571428572</v>
      </c>
      <c r="J1317" s="46">
        <f>'Skupinové slevy'!$C$44</f>
        <v>0</v>
      </c>
      <c r="K1317" s="46">
        <f t="shared" si="103"/>
        <v>0</v>
      </c>
      <c r="L1317" s="46">
        <f t="shared" si="104"/>
        <v>0</v>
      </c>
      <c r="M1317" s="19">
        <f t="shared" si="105"/>
        <v>16.8</v>
      </c>
      <c r="N1317" s="19">
        <f t="shared" si="106"/>
        <v>0.68571428571428572</v>
      </c>
    </row>
    <row r="1318" spans="1:14" ht="15" customHeight="1">
      <c r="A1318" s="15">
        <v>1312</v>
      </c>
      <c r="B1318" s="34">
        <v>3</v>
      </c>
      <c r="C1318" s="80"/>
      <c r="D1318" s="28" t="s">
        <v>1903</v>
      </c>
      <c r="E1318" s="16" t="s">
        <v>2713</v>
      </c>
      <c r="F1318" s="87">
        <v>8592223342552</v>
      </c>
      <c r="G1318" s="17">
        <v>405</v>
      </c>
      <c r="H1318" s="76">
        <v>27.5</v>
      </c>
      <c r="I1318" s="18">
        <f t="shared" si="102"/>
        <v>1.1224489795918366</v>
      </c>
      <c r="J1318" s="46">
        <f>'Skupinové slevy'!$C$44</f>
        <v>0</v>
      </c>
      <c r="K1318" s="46">
        <f t="shared" si="103"/>
        <v>0</v>
      </c>
      <c r="L1318" s="46">
        <f t="shared" si="104"/>
        <v>0</v>
      </c>
      <c r="M1318" s="19">
        <f t="shared" si="105"/>
        <v>27.5</v>
      </c>
      <c r="N1318" s="19">
        <f t="shared" si="106"/>
        <v>1.1224489795918366</v>
      </c>
    </row>
    <row r="1319" spans="1:14" ht="15" customHeight="1">
      <c r="A1319" s="15">
        <v>1313</v>
      </c>
      <c r="B1319" s="34">
        <v>3</v>
      </c>
      <c r="C1319" s="80"/>
      <c r="D1319" s="28" t="s">
        <v>2714</v>
      </c>
      <c r="E1319" s="16" t="s">
        <v>5655</v>
      </c>
      <c r="F1319" s="87">
        <v>8592223342569</v>
      </c>
      <c r="G1319" s="17">
        <v>405</v>
      </c>
      <c r="H1319" s="76">
        <v>46.7</v>
      </c>
      <c r="I1319" s="18">
        <f t="shared" si="102"/>
        <v>1.906122448979592</v>
      </c>
      <c r="J1319" s="46">
        <f>'Skupinové slevy'!$C$44</f>
        <v>0</v>
      </c>
      <c r="K1319" s="46">
        <f t="shared" si="103"/>
        <v>0</v>
      </c>
      <c r="L1319" s="46">
        <f t="shared" si="104"/>
        <v>0</v>
      </c>
      <c r="M1319" s="19">
        <f t="shared" si="105"/>
        <v>46.7</v>
      </c>
      <c r="N1319" s="19">
        <f t="shared" si="106"/>
        <v>1.906122448979592</v>
      </c>
    </row>
    <row r="1320" spans="1:14" ht="15" customHeight="1">
      <c r="A1320" s="15">
        <v>1314</v>
      </c>
      <c r="B1320" s="34">
        <v>3</v>
      </c>
      <c r="C1320" s="80"/>
      <c r="D1320" s="28" t="s">
        <v>5656</v>
      </c>
      <c r="E1320" s="16" t="s">
        <v>5657</v>
      </c>
      <c r="F1320" s="87">
        <v>8592223342576</v>
      </c>
      <c r="G1320" s="17">
        <v>405</v>
      </c>
      <c r="H1320" s="76">
        <v>78.099999999999994</v>
      </c>
      <c r="I1320" s="18">
        <f t="shared" si="102"/>
        <v>3.1877551020408159</v>
      </c>
      <c r="J1320" s="46">
        <f>'Skupinové slevy'!$C$44</f>
        <v>0</v>
      </c>
      <c r="K1320" s="46">
        <f t="shared" si="103"/>
        <v>0</v>
      </c>
      <c r="L1320" s="46">
        <f t="shared" si="104"/>
        <v>0</v>
      </c>
      <c r="M1320" s="19">
        <f t="shared" si="105"/>
        <v>78.099999999999994</v>
      </c>
      <c r="N1320" s="19">
        <f t="shared" si="106"/>
        <v>3.1877551020408159</v>
      </c>
    </row>
    <row r="1321" spans="1:14" ht="15" customHeight="1">
      <c r="A1321" s="15">
        <v>1315</v>
      </c>
      <c r="B1321" s="34">
        <v>3</v>
      </c>
      <c r="C1321" s="80"/>
      <c r="D1321" s="28" t="s">
        <v>360</v>
      </c>
      <c r="E1321" s="16" t="s">
        <v>361</v>
      </c>
      <c r="F1321" s="87">
        <v>8592223342583</v>
      </c>
      <c r="G1321" s="17">
        <v>405</v>
      </c>
      <c r="H1321" s="76">
        <v>167</v>
      </c>
      <c r="I1321" s="18">
        <f t="shared" si="102"/>
        <v>6.8163265306122449</v>
      </c>
      <c r="J1321" s="46">
        <f>'Skupinové slevy'!$C$44</f>
        <v>0</v>
      </c>
      <c r="K1321" s="46">
        <f t="shared" si="103"/>
        <v>0</v>
      </c>
      <c r="L1321" s="46">
        <f t="shared" si="104"/>
        <v>0</v>
      </c>
      <c r="M1321" s="19">
        <f t="shared" si="105"/>
        <v>167</v>
      </c>
      <c r="N1321" s="19">
        <f t="shared" si="106"/>
        <v>6.8163265306122449</v>
      </c>
    </row>
    <row r="1322" spans="1:14" ht="15" customHeight="1">
      <c r="A1322" s="15">
        <v>1316</v>
      </c>
      <c r="B1322" s="34">
        <v>3</v>
      </c>
      <c r="C1322" s="80"/>
      <c r="D1322" s="28" t="s">
        <v>362</v>
      </c>
      <c r="E1322" s="16" t="s">
        <v>2268</v>
      </c>
      <c r="F1322" s="87">
        <v>8592223342590</v>
      </c>
      <c r="G1322" s="17">
        <v>405</v>
      </c>
      <c r="H1322" s="76">
        <v>296</v>
      </c>
      <c r="I1322" s="18">
        <f t="shared" si="102"/>
        <v>12.081632653061224</v>
      </c>
      <c r="J1322" s="46">
        <f>'Skupinové slevy'!$C$44</f>
        <v>0</v>
      </c>
      <c r="K1322" s="46">
        <f t="shared" si="103"/>
        <v>0</v>
      </c>
      <c r="L1322" s="46">
        <f t="shared" si="104"/>
        <v>0</v>
      </c>
      <c r="M1322" s="19">
        <f t="shared" si="105"/>
        <v>296</v>
      </c>
      <c r="N1322" s="19">
        <f t="shared" si="106"/>
        <v>12.081632653061224</v>
      </c>
    </row>
    <row r="1323" spans="1:14" ht="15" customHeight="1">
      <c r="A1323" s="15">
        <v>1317</v>
      </c>
      <c r="B1323" s="34">
        <v>3</v>
      </c>
      <c r="C1323" s="80"/>
      <c r="D1323" s="28" t="s">
        <v>3342</v>
      </c>
      <c r="E1323" s="16" t="s">
        <v>3343</v>
      </c>
      <c r="F1323" s="87">
        <v>8592223342163</v>
      </c>
      <c r="G1323" s="17">
        <v>405</v>
      </c>
      <c r="H1323" s="76">
        <v>24.6</v>
      </c>
      <c r="I1323" s="18">
        <f t="shared" si="102"/>
        <v>1.0040816326530613</v>
      </c>
      <c r="J1323" s="46">
        <f>'Skupinové slevy'!$C$44</f>
        <v>0</v>
      </c>
      <c r="K1323" s="46">
        <f t="shared" si="103"/>
        <v>0</v>
      </c>
      <c r="L1323" s="46">
        <f t="shared" si="104"/>
        <v>0</v>
      </c>
      <c r="M1323" s="19">
        <f t="shared" si="105"/>
        <v>24.6</v>
      </c>
      <c r="N1323" s="19">
        <f t="shared" si="106"/>
        <v>1.0040816326530613</v>
      </c>
    </row>
    <row r="1324" spans="1:14" ht="15" customHeight="1">
      <c r="A1324" s="15">
        <v>1318</v>
      </c>
      <c r="B1324" s="34">
        <v>3</v>
      </c>
      <c r="C1324" s="80"/>
      <c r="D1324" s="28" t="s">
        <v>4732</v>
      </c>
      <c r="E1324" s="16" t="s">
        <v>4733</v>
      </c>
      <c r="F1324" s="87">
        <v>8592223342187</v>
      </c>
      <c r="G1324" s="17">
        <v>405</v>
      </c>
      <c r="H1324" s="76">
        <v>25.4</v>
      </c>
      <c r="I1324" s="18">
        <f t="shared" si="102"/>
        <v>1.036734693877551</v>
      </c>
      <c r="J1324" s="46">
        <f>'Skupinové slevy'!$C$44</f>
        <v>0</v>
      </c>
      <c r="K1324" s="46">
        <f t="shared" si="103"/>
        <v>0</v>
      </c>
      <c r="L1324" s="46">
        <f t="shared" si="104"/>
        <v>0</v>
      </c>
      <c r="M1324" s="19">
        <f t="shared" si="105"/>
        <v>25.4</v>
      </c>
      <c r="N1324" s="19">
        <f t="shared" si="106"/>
        <v>1.036734693877551</v>
      </c>
    </row>
    <row r="1325" spans="1:14" ht="15" customHeight="1">
      <c r="A1325" s="15">
        <v>1319</v>
      </c>
      <c r="B1325" s="34">
        <v>3</v>
      </c>
      <c r="C1325" s="80"/>
      <c r="D1325" s="28" t="s">
        <v>5486</v>
      </c>
      <c r="E1325" s="16" t="s">
        <v>5487</v>
      </c>
      <c r="F1325" s="87">
        <v>8592223342200</v>
      </c>
      <c r="G1325" s="17">
        <v>405</v>
      </c>
      <c r="H1325" s="76">
        <v>45.3</v>
      </c>
      <c r="I1325" s="18">
        <f t="shared" si="102"/>
        <v>1.8489795918367347</v>
      </c>
      <c r="J1325" s="46">
        <f>'Skupinové slevy'!$C$44</f>
        <v>0</v>
      </c>
      <c r="K1325" s="46">
        <f t="shared" si="103"/>
        <v>0</v>
      </c>
      <c r="L1325" s="46">
        <f t="shared" si="104"/>
        <v>0</v>
      </c>
      <c r="M1325" s="19">
        <f t="shared" si="105"/>
        <v>45.3</v>
      </c>
      <c r="N1325" s="19">
        <f t="shared" si="106"/>
        <v>1.8489795918367347</v>
      </c>
    </row>
    <row r="1326" spans="1:14" ht="15" customHeight="1">
      <c r="A1326" s="15">
        <v>1320</v>
      </c>
      <c r="B1326" s="34">
        <v>3</v>
      </c>
      <c r="C1326" s="80"/>
      <c r="D1326" s="28" t="s">
        <v>7101</v>
      </c>
      <c r="E1326" s="16" t="s">
        <v>4748</v>
      </c>
      <c r="F1326" s="87">
        <v>8592223342217</v>
      </c>
      <c r="G1326" s="17">
        <v>405</v>
      </c>
      <c r="H1326" s="76">
        <v>45.2</v>
      </c>
      <c r="I1326" s="18">
        <f t="shared" si="102"/>
        <v>1.8448979591836736</v>
      </c>
      <c r="J1326" s="46">
        <f>'Skupinové slevy'!$C$44</f>
        <v>0</v>
      </c>
      <c r="K1326" s="46">
        <f t="shared" si="103"/>
        <v>0</v>
      </c>
      <c r="L1326" s="46">
        <f t="shared" si="104"/>
        <v>0</v>
      </c>
      <c r="M1326" s="19">
        <f t="shared" si="105"/>
        <v>45.2</v>
      </c>
      <c r="N1326" s="19">
        <f t="shared" si="106"/>
        <v>1.8448979591836736</v>
      </c>
    </row>
    <row r="1327" spans="1:14" ht="15" customHeight="1">
      <c r="A1327" s="15">
        <v>1321</v>
      </c>
      <c r="B1327" s="34">
        <v>3</v>
      </c>
      <c r="C1327" s="80"/>
      <c r="D1327" s="28" t="s">
        <v>6338</v>
      </c>
      <c r="E1327" s="16" t="s">
        <v>6339</v>
      </c>
      <c r="F1327" s="87">
        <v>8592223342248</v>
      </c>
      <c r="G1327" s="17">
        <v>405</v>
      </c>
      <c r="H1327" s="76">
        <v>67.900000000000006</v>
      </c>
      <c r="I1327" s="18">
        <f t="shared" si="102"/>
        <v>2.7714285714285718</v>
      </c>
      <c r="J1327" s="46">
        <f>'Skupinové slevy'!$C$44</f>
        <v>0</v>
      </c>
      <c r="K1327" s="46">
        <f t="shared" si="103"/>
        <v>0</v>
      </c>
      <c r="L1327" s="46">
        <f t="shared" si="104"/>
        <v>0</v>
      </c>
      <c r="M1327" s="19">
        <f t="shared" si="105"/>
        <v>67.900000000000006</v>
      </c>
      <c r="N1327" s="19">
        <f t="shared" si="106"/>
        <v>2.7714285714285718</v>
      </c>
    </row>
    <row r="1328" spans="1:14" ht="15" customHeight="1">
      <c r="A1328" s="15">
        <v>1322</v>
      </c>
      <c r="B1328" s="34">
        <v>3</v>
      </c>
      <c r="C1328" s="80"/>
      <c r="D1328" s="28" t="s">
        <v>5140</v>
      </c>
      <c r="E1328" s="16" t="s">
        <v>3217</v>
      </c>
      <c r="F1328" s="87">
        <v>8592223342262</v>
      </c>
      <c r="G1328" s="17">
        <v>405</v>
      </c>
      <c r="H1328" s="76">
        <v>280</v>
      </c>
      <c r="I1328" s="18">
        <f t="shared" si="102"/>
        <v>11.428571428571429</v>
      </c>
      <c r="J1328" s="46">
        <f>'Skupinové slevy'!$C$44</f>
        <v>0</v>
      </c>
      <c r="K1328" s="46">
        <f t="shared" si="103"/>
        <v>0</v>
      </c>
      <c r="L1328" s="46">
        <f t="shared" si="104"/>
        <v>0</v>
      </c>
      <c r="M1328" s="19">
        <f t="shared" si="105"/>
        <v>280</v>
      </c>
      <c r="N1328" s="19">
        <f t="shared" si="106"/>
        <v>11.428571428571429</v>
      </c>
    </row>
    <row r="1329" spans="1:14" ht="15" customHeight="1">
      <c r="A1329" s="15">
        <v>1323</v>
      </c>
      <c r="B1329" s="34">
        <v>3</v>
      </c>
      <c r="C1329" s="80"/>
      <c r="D1329" s="28" t="s">
        <v>4038</v>
      </c>
      <c r="E1329" s="16" t="s">
        <v>4039</v>
      </c>
      <c r="F1329" s="87">
        <v>8592223342293</v>
      </c>
      <c r="G1329" s="17">
        <v>405</v>
      </c>
      <c r="H1329" s="76">
        <v>316</v>
      </c>
      <c r="I1329" s="18">
        <f t="shared" si="102"/>
        <v>12.897959183673469</v>
      </c>
      <c r="J1329" s="46">
        <f>'Skupinové slevy'!$C$44</f>
        <v>0</v>
      </c>
      <c r="K1329" s="46">
        <f t="shared" si="103"/>
        <v>0</v>
      </c>
      <c r="L1329" s="46">
        <f t="shared" si="104"/>
        <v>0</v>
      </c>
      <c r="M1329" s="19">
        <f t="shared" si="105"/>
        <v>316</v>
      </c>
      <c r="N1329" s="19">
        <f t="shared" si="106"/>
        <v>12.897959183673469</v>
      </c>
    </row>
    <row r="1330" spans="1:14" ht="15" customHeight="1">
      <c r="A1330" s="15">
        <v>1324</v>
      </c>
      <c r="B1330" s="34">
        <v>3</v>
      </c>
      <c r="C1330" s="80"/>
      <c r="D1330" s="28" t="s">
        <v>4661</v>
      </c>
      <c r="E1330" s="16" t="s">
        <v>4662</v>
      </c>
      <c r="F1330" s="87">
        <v>8592223342309</v>
      </c>
      <c r="G1330" s="17">
        <v>405</v>
      </c>
      <c r="H1330" s="76">
        <v>815</v>
      </c>
      <c r="I1330" s="18">
        <f t="shared" si="102"/>
        <v>33.265306122448976</v>
      </c>
      <c r="J1330" s="46">
        <f>'Skupinové slevy'!$C$44</f>
        <v>0</v>
      </c>
      <c r="K1330" s="46">
        <f t="shared" si="103"/>
        <v>0</v>
      </c>
      <c r="L1330" s="46">
        <f t="shared" si="104"/>
        <v>0</v>
      </c>
      <c r="M1330" s="19">
        <f t="shared" si="105"/>
        <v>815</v>
      </c>
      <c r="N1330" s="19">
        <f t="shared" si="106"/>
        <v>33.265306122448976</v>
      </c>
    </row>
    <row r="1331" spans="1:14" ht="15" customHeight="1">
      <c r="A1331" s="15">
        <v>1325</v>
      </c>
      <c r="B1331" s="34">
        <v>3</v>
      </c>
      <c r="C1331" s="80"/>
      <c r="D1331" s="28" t="s">
        <v>6337</v>
      </c>
      <c r="E1331" s="16" t="s">
        <v>4731</v>
      </c>
      <c r="F1331" s="87">
        <v>8592223342316</v>
      </c>
      <c r="G1331" s="17">
        <v>405</v>
      </c>
      <c r="H1331" s="76">
        <v>698</v>
      </c>
      <c r="I1331" s="18">
        <f t="shared" si="102"/>
        <v>28.489795918367346</v>
      </c>
      <c r="J1331" s="46">
        <f>'Skupinové slevy'!$C$44</f>
        <v>0</v>
      </c>
      <c r="K1331" s="46">
        <f t="shared" si="103"/>
        <v>0</v>
      </c>
      <c r="L1331" s="46">
        <f t="shared" si="104"/>
        <v>0</v>
      </c>
      <c r="M1331" s="19">
        <f t="shared" si="105"/>
        <v>698</v>
      </c>
      <c r="N1331" s="19">
        <f t="shared" si="106"/>
        <v>28.489795918367346</v>
      </c>
    </row>
    <row r="1332" spans="1:14" ht="15" customHeight="1">
      <c r="A1332" s="15">
        <v>1326</v>
      </c>
      <c r="B1332" s="34">
        <v>3</v>
      </c>
      <c r="C1332" s="80"/>
      <c r="D1332" s="28" t="s">
        <v>414</v>
      </c>
      <c r="E1332" s="16" t="s">
        <v>415</v>
      </c>
      <c r="F1332" s="87">
        <v>8592223342323</v>
      </c>
      <c r="G1332" s="17">
        <v>405</v>
      </c>
      <c r="H1332" s="76">
        <v>733</v>
      </c>
      <c r="I1332" s="18">
        <f t="shared" si="102"/>
        <v>29.918367346938776</v>
      </c>
      <c r="J1332" s="46">
        <f>'Skupinové slevy'!$C$44</f>
        <v>0</v>
      </c>
      <c r="K1332" s="46">
        <f t="shared" si="103"/>
        <v>0</v>
      </c>
      <c r="L1332" s="46">
        <f t="shared" si="104"/>
        <v>0</v>
      </c>
      <c r="M1332" s="19">
        <f t="shared" si="105"/>
        <v>733</v>
      </c>
      <c r="N1332" s="19">
        <f t="shared" si="106"/>
        <v>29.918367346938776</v>
      </c>
    </row>
    <row r="1333" spans="1:14" ht="15" customHeight="1">
      <c r="A1333" s="15">
        <v>1327</v>
      </c>
      <c r="B1333" s="34">
        <v>3</v>
      </c>
      <c r="C1333" s="80"/>
      <c r="D1333" s="28" t="s">
        <v>355</v>
      </c>
      <c r="E1333" s="16" t="s">
        <v>356</v>
      </c>
      <c r="F1333" s="87">
        <v>8592223342354</v>
      </c>
      <c r="G1333" s="17">
        <v>405</v>
      </c>
      <c r="H1333" s="76">
        <v>18.5</v>
      </c>
      <c r="I1333" s="18">
        <f t="shared" si="102"/>
        <v>0.75510204081632648</v>
      </c>
      <c r="J1333" s="46">
        <f>'Skupinové slevy'!$C$44</f>
        <v>0</v>
      </c>
      <c r="K1333" s="46">
        <f t="shared" si="103"/>
        <v>0</v>
      </c>
      <c r="L1333" s="46">
        <f t="shared" si="104"/>
        <v>0</v>
      </c>
      <c r="M1333" s="19">
        <f t="shared" si="105"/>
        <v>18.5</v>
      </c>
      <c r="N1333" s="19">
        <f t="shared" si="106"/>
        <v>0.75510204081632648</v>
      </c>
    </row>
    <row r="1334" spans="1:14" ht="15" customHeight="1">
      <c r="A1334" s="15">
        <v>1328</v>
      </c>
      <c r="B1334" s="34">
        <v>3</v>
      </c>
      <c r="C1334" s="80"/>
      <c r="D1334" s="28" t="s">
        <v>4040</v>
      </c>
      <c r="E1334" s="16" t="s">
        <v>4041</v>
      </c>
      <c r="F1334" s="87">
        <v>8592223342378</v>
      </c>
      <c r="G1334" s="17">
        <v>405</v>
      </c>
      <c r="H1334" s="76">
        <v>29.2</v>
      </c>
      <c r="I1334" s="18">
        <f t="shared" si="102"/>
        <v>1.1918367346938776</v>
      </c>
      <c r="J1334" s="46">
        <f>'Skupinové slevy'!$C$44</f>
        <v>0</v>
      </c>
      <c r="K1334" s="46">
        <f t="shared" si="103"/>
        <v>0</v>
      </c>
      <c r="L1334" s="46">
        <f t="shared" si="104"/>
        <v>0</v>
      </c>
      <c r="M1334" s="19">
        <f t="shared" si="105"/>
        <v>29.2</v>
      </c>
      <c r="N1334" s="19">
        <f t="shared" si="106"/>
        <v>1.1918367346938776</v>
      </c>
    </row>
    <row r="1335" spans="1:14" ht="15" customHeight="1">
      <c r="A1335" s="15">
        <v>1329</v>
      </c>
      <c r="B1335" s="34">
        <v>3</v>
      </c>
      <c r="C1335" s="80"/>
      <c r="D1335" s="28" t="s">
        <v>4042</v>
      </c>
      <c r="E1335" s="16" t="s">
        <v>4043</v>
      </c>
      <c r="F1335" s="87">
        <v>8592223342385</v>
      </c>
      <c r="G1335" s="17">
        <v>405</v>
      </c>
      <c r="H1335" s="76">
        <v>34.700000000000003</v>
      </c>
      <c r="I1335" s="18">
        <f t="shared" si="102"/>
        <v>1.416326530612245</v>
      </c>
      <c r="J1335" s="46">
        <f>'Skupinové slevy'!$C$44</f>
        <v>0</v>
      </c>
      <c r="K1335" s="46">
        <f t="shared" si="103"/>
        <v>0</v>
      </c>
      <c r="L1335" s="46">
        <f t="shared" si="104"/>
        <v>0</v>
      </c>
      <c r="M1335" s="19">
        <f t="shared" si="105"/>
        <v>34.700000000000003</v>
      </c>
      <c r="N1335" s="19">
        <f t="shared" si="106"/>
        <v>1.416326530612245</v>
      </c>
    </row>
    <row r="1336" spans="1:14" ht="15" customHeight="1">
      <c r="A1336" s="15">
        <v>1330</v>
      </c>
      <c r="B1336" s="34">
        <v>3</v>
      </c>
      <c r="C1336" s="80"/>
      <c r="D1336" s="28" t="s">
        <v>577</v>
      </c>
      <c r="E1336" s="16" t="s">
        <v>578</v>
      </c>
      <c r="F1336" s="87">
        <v>8592223342415</v>
      </c>
      <c r="G1336" s="17">
        <v>405</v>
      </c>
      <c r="H1336" s="76">
        <v>88.3</v>
      </c>
      <c r="I1336" s="18">
        <f t="shared" si="102"/>
        <v>3.6040816326530609</v>
      </c>
      <c r="J1336" s="46">
        <f>'Skupinové slevy'!$C$44</f>
        <v>0</v>
      </c>
      <c r="K1336" s="46">
        <f t="shared" si="103"/>
        <v>0</v>
      </c>
      <c r="L1336" s="46">
        <f t="shared" si="104"/>
        <v>0</v>
      </c>
      <c r="M1336" s="19">
        <f t="shared" si="105"/>
        <v>88.3</v>
      </c>
      <c r="N1336" s="19">
        <f t="shared" si="106"/>
        <v>3.6040816326530609</v>
      </c>
    </row>
    <row r="1337" spans="1:14" ht="15" customHeight="1">
      <c r="A1337" s="15">
        <v>1331</v>
      </c>
      <c r="B1337" s="34">
        <v>3</v>
      </c>
      <c r="C1337" s="80"/>
      <c r="D1337" s="28" t="s">
        <v>579</v>
      </c>
      <c r="E1337" s="16" t="s">
        <v>580</v>
      </c>
      <c r="F1337" s="87">
        <v>8592223342422</v>
      </c>
      <c r="G1337" s="17">
        <v>405</v>
      </c>
      <c r="H1337" s="76">
        <v>56.2</v>
      </c>
      <c r="I1337" s="18">
        <f t="shared" si="102"/>
        <v>2.2938775510204081</v>
      </c>
      <c r="J1337" s="46">
        <f>'Skupinové slevy'!$C$44</f>
        <v>0</v>
      </c>
      <c r="K1337" s="46">
        <f t="shared" si="103"/>
        <v>0</v>
      </c>
      <c r="L1337" s="46">
        <f t="shared" si="104"/>
        <v>0</v>
      </c>
      <c r="M1337" s="19">
        <f t="shared" si="105"/>
        <v>56.2</v>
      </c>
      <c r="N1337" s="19">
        <f t="shared" si="106"/>
        <v>2.2938775510204081</v>
      </c>
    </row>
    <row r="1338" spans="1:14" ht="15" customHeight="1">
      <c r="A1338" s="15">
        <v>1332</v>
      </c>
      <c r="B1338" s="34">
        <v>3</v>
      </c>
      <c r="C1338" s="80"/>
      <c r="D1338" s="28" t="s">
        <v>2925</v>
      </c>
      <c r="E1338" s="16" t="s">
        <v>2926</v>
      </c>
      <c r="F1338" s="87">
        <v>8592223342446</v>
      </c>
      <c r="G1338" s="17">
        <v>405</v>
      </c>
      <c r="H1338" s="76">
        <v>272</v>
      </c>
      <c r="I1338" s="18">
        <f t="shared" si="102"/>
        <v>11.102040816326531</v>
      </c>
      <c r="J1338" s="46">
        <f>'Skupinové slevy'!$C$44</f>
        <v>0</v>
      </c>
      <c r="K1338" s="46">
        <f t="shared" si="103"/>
        <v>0</v>
      </c>
      <c r="L1338" s="46">
        <f t="shared" si="104"/>
        <v>0</v>
      </c>
      <c r="M1338" s="19">
        <f t="shared" si="105"/>
        <v>272</v>
      </c>
      <c r="N1338" s="19">
        <f t="shared" si="106"/>
        <v>11.102040816326531</v>
      </c>
    </row>
    <row r="1339" spans="1:14" ht="15" customHeight="1">
      <c r="A1339" s="15">
        <v>1333</v>
      </c>
      <c r="B1339" s="34">
        <v>3</v>
      </c>
      <c r="C1339" s="80"/>
      <c r="D1339" s="28" t="s">
        <v>886</v>
      </c>
      <c r="E1339" s="16" t="s">
        <v>887</v>
      </c>
      <c r="F1339" s="87">
        <v>8592223342453</v>
      </c>
      <c r="G1339" s="17">
        <v>405</v>
      </c>
      <c r="H1339" s="76">
        <v>178</v>
      </c>
      <c r="I1339" s="18">
        <f t="shared" si="102"/>
        <v>7.2653061224489797</v>
      </c>
      <c r="J1339" s="46">
        <f>'Skupinové slevy'!$C$44</f>
        <v>0</v>
      </c>
      <c r="K1339" s="46">
        <f t="shared" si="103"/>
        <v>0</v>
      </c>
      <c r="L1339" s="46">
        <f t="shared" si="104"/>
        <v>0</v>
      </c>
      <c r="M1339" s="19">
        <f t="shared" si="105"/>
        <v>178</v>
      </c>
      <c r="N1339" s="19">
        <f t="shared" si="106"/>
        <v>7.2653061224489797</v>
      </c>
    </row>
    <row r="1340" spans="1:14" ht="15" customHeight="1">
      <c r="A1340" s="15">
        <v>1334</v>
      </c>
      <c r="B1340" s="34">
        <v>3</v>
      </c>
      <c r="C1340" s="80"/>
      <c r="D1340" s="28" t="s">
        <v>573</v>
      </c>
      <c r="E1340" s="16" t="s">
        <v>574</v>
      </c>
      <c r="F1340" s="87">
        <v>8592223342491</v>
      </c>
      <c r="G1340" s="17">
        <v>405</v>
      </c>
      <c r="H1340" s="76">
        <v>712</v>
      </c>
      <c r="I1340" s="18">
        <f t="shared" si="102"/>
        <v>29.061224489795919</v>
      </c>
      <c r="J1340" s="46">
        <f>'Skupinové slevy'!$C$44</f>
        <v>0</v>
      </c>
      <c r="K1340" s="46">
        <f t="shared" si="103"/>
        <v>0</v>
      </c>
      <c r="L1340" s="46">
        <f t="shared" si="104"/>
        <v>0</v>
      </c>
      <c r="M1340" s="19">
        <f t="shared" si="105"/>
        <v>712</v>
      </c>
      <c r="N1340" s="19">
        <f t="shared" si="106"/>
        <v>29.061224489795919</v>
      </c>
    </row>
    <row r="1341" spans="1:14" ht="15" customHeight="1">
      <c r="A1341" s="15">
        <v>1335</v>
      </c>
      <c r="B1341" s="34">
        <v>3</v>
      </c>
      <c r="C1341" s="80"/>
      <c r="D1341" s="28" t="s">
        <v>575</v>
      </c>
      <c r="E1341" s="16" t="s">
        <v>576</v>
      </c>
      <c r="F1341" s="87">
        <v>8592223342507</v>
      </c>
      <c r="G1341" s="17">
        <v>405</v>
      </c>
      <c r="H1341" s="76">
        <v>645</v>
      </c>
      <c r="I1341" s="18">
        <f t="shared" si="102"/>
        <v>26.326530612244898</v>
      </c>
      <c r="J1341" s="46">
        <f>'Skupinové slevy'!$C$44</f>
        <v>0</v>
      </c>
      <c r="K1341" s="46">
        <f t="shared" si="103"/>
        <v>0</v>
      </c>
      <c r="L1341" s="46">
        <f t="shared" si="104"/>
        <v>0</v>
      </c>
      <c r="M1341" s="19">
        <f t="shared" si="105"/>
        <v>645</v>
      </c>
      <c r="N1341" s="19">
        <f t="shared" si="106"/>
        <v>26.326530612244898</v>
      </c>
    </row>
    <row r="1342" spans="1:14" ht="15" customHeight="1">
      <c r="A1342" s="15">
        <v>1336</v>
      </c>
      <c r="B1342" s="34">
        <v>3</v>
      </c>
      <c r="C1342" s="80"/>
      <c r="D1342" s="28" t="s">
        <v>571</v>
      </c>
      <c r="E1342" s="16" t="s">
        <v>572</v>
      </c>
      <c r="F1342" s="87">
        <v>8592223341524</v>
      </c>
      <c r="G1342" s="17">
        <v>405</v>
      </c>
      <c r="H1342" s="76">
        <v>29.2</v>
      </c>
      <c r="I1342" s="18">
        <f t="shared" si="102"/>
        <v>1.1918367346938776</v>
      </c>
      <c r="J1342" s="46">
        <f>'Skupinové slevy'!$C$44</f>
        <v>0</v>
      </c>
      <c r="K1342" s="46">
        <f t="shared" si="103"/>
        <v>0</v>
      </c>
      <c r="L1342" s="46">
        <f t="shared" si="104"/>
        <v>0</v>
      </c>
      <c r="M1342" s="19">
        <f t="shared" si="105"/>
        <v>29.2</v>
      </c>
      <c r="N1342" s="19">
        <f t="shared" si="106"/>
        <v>1.1918367346938776</v>
      </c>
    </row>
    <row r="1343" spans="1:14" ht="15" customHeight="1">
      <c r="A1343" s="15">
        <v>1337</v>
      </c>
      <c r="B1343" s="34">
        <v>3</v>
      </c>
      <c r="C1343" s="80"/>
      <c r="D1343" s="28" t="s">
        <v>254</v>
      </c>
      <c r="E1343" s="16" t="s">
        <v>255</v>
      </c>
      <c r="F1343" s="87">
        <v>8592223341531</v>
      </c>
      <c r="G1343" s="17">
        <v>405</v>
      </c>
      <c r="H1343" s="76">
        <v>49.5</v>
      </c>
      <c r="I1343" s="18">
        <f t="shared" si="102"/>
        <v>2.0204081632653059</v>
      </c>
      <c r="J1343" s="46">
        <f>'Skupinové slevy'!$C$44</f>
        <v>0</v>
      </c>
      <c r="K1343" s="46">
        <f t="shared" si="103"/>
        <v>0</v>
      </c>
      <c r="L1343" s="46">
        <f t="shared" si="104"/>
        <v>0</v>
      </c>
      <c r="M1343" s="19">
        <f t="shared" si="105"/>
        <v>49.5</v>
      </c>
      <c r="N1343" s="19">
        <f t="shared" si="106"/>
        <v>2.0204081632653059</v>
      </c>
    </row>
    <row r="1344" spans="1:14" ht="15" customHeight="1">
      <c r="A1344" s="15">
        <v>1338</v>
      </c>
      <c r="B1344" s="34">
        <v>3</v>
      </c>
      <c r="C1344" s="80"/>
      <c r="D1344" s="28" t="s">
        <v>256</v>
      </c>
      <c r="E1344" s="16" t="s">
        <v>3980</v>
      </c>
      <c r="F1344" s="87">
        <v>8592223341548</v>
      </c>
      <c r="G1344" s="17">
        <v>405</v>
      </c>
      <c r="H1344" s="76">
        <v>73.400000000000006</v>
      </c>
      <c r="I1344" s="18">
        <f t="shared" si="102"/>
        <v>2.9959183673469392</v>
      </c>
      <c r="J1344" s="46">
        <f>'Skupinové slevy'!$C$44</f>
        <v>0</v>
      </c>
      <c r="K1344" s="46">
        <f t="shared" si="103"/>
        <v>0</v>
      </c>
      <c r="L1344" s="46">
        <f t="shared" si="104"/>
        <v>0</v>
      </c>
      <c r="M1344" s="19">
        <f t="shared" si="105"/>
        <v>73.400000000000006</v>
      </c>
      <c r="N1344" s="19">
        <f t="shared" si="106"/>
        <v>2.9959183673469392</v>
      </c>
    </row>
    <row r="1345" spans="1:14" ht="15" customHeight="1">
      <c r="A1345" s="15">
        <v>1339</v>
      </c>
      <c r="B1345" s="34">
        <v>3</v>
      </c>
      <c r="C1345" s="80"/>
      <c r="D1345" s="28" t="s">
        <v>3981</v>
      </c>
      <c r="E1345" s="16" t="s">
        <v>3982</v>
      </c>
      <c r="F1345" s="87">
        <v>8592223341555</v>
      </c>
      <c r="G1345" s="17">
        <v>405</v>
      </c>
      <c r="H1345" s="76">
        <v>144</v>
      </c>
      <c r="I1345" s="18">
        <f t="shared" si="102"/>
        <v>5.8775510204081636</v>
      </c>
      <c r="J1345" s="46">
        <f>'Skupinové slevy'!$C$44</f>
        <v>0</v>
      </c>
      <c r="K1345" s="46">
        <f t="shared" si="103"/>
        <v>0</v>
      </c>
      <c r="L1345" s="46">
        <f t="shared" si="104"/>
        <v>0</v>
      </c>
      <c r="M1345" s="19">
        <f t="shared" si="105"/>
        <v>144</v>
      </c>
      <c r="N1345" s="19">
        <f t="shared" si="106"/>
        <v>5.8775510204081636</v>
      </c>
    </row>
    <row r="1346" spans="1:14" ht="15" customHeight="1">
      <c r="A1346" s="15">
        <v>1340</v>
      </c>
      <c r="B1346" s="34">
        <v>3</v>
      </c>
      <c r="C1346" s="80"/>
      <c r="D1346" s="28" t="s">
        <v>5661</v>
      </c>
      <c r="E1346" s="16" t="s">
        <v>5662</v>
      </c>
      <c r="F1346" s="87">
        <v>8592223341562</v>
      </c>
      <c r="G1346" s="17">
        <v>405</v>
      </c>
      <c r="H1346" s="76">
        <v>357</v>
      </c>
      <c r="I1346" s="18">
        <f t="shared" si="102"/>
        <v>14.571428571428571</v>
      </c>
      <c r="J1346" s="46">
        <f>'Skupinové slevy'!$C$44</f>
        <v>0</v>
      </c>
      <c r="K1346" s="46">
        <f t="shared" si="103"/>
        <v>0</v>
      </c>
      <c r="L1346" s="46">
        <f t="shared" si="104"/>
        <v>0</v>
      </c>
      <c r="M1346" s="19">
        <f t="shared" si="105"/>
        <v>357</v>
      </c>
      <c r="N1346" s="19">
        <f t="shared" si="106"/>
        <v>14.571428571428571</v>
      </c>
    </row>
    <row r="1347" spans="1:14" ht="15" customHeight="1">
      <c r="A1347" s="15">
        <v>1341</v>
      </c>
      <c r="B1347" s="34">
        <v>3</v>
      </c>
      <c r="C1347" s="80"/>
      <c r="D1347" s="28" t="s">
        <v>2533</v>
      </c>
      <c r="E1347" s="16" t="s">
        <v>2534</v>
      </c>
      <c r="F1347" s="87">
        <v>8592223341579</v>
      </c>
      <c r="G1347" s="17">
        <v>405</v>
      </c>
      <c r="H1347" s="76">
        <v>577</v>
      </c>
      <c r="I1347" s="18">
        <f t="shared" si="102"/>
        <v>23.551020408163264</v>
      </c>
      <c r="J1347" s="46">
        <f>'Skupinové slevy'!$C$44</f>
        <v>0</v>
      </c>
      <c r="K1347" s="46">
        <f t="shared" si="103"/>
        <v>0</v>
      </c>
      <c r="L1347" s="46">
        <f t="shared" si="104"/>
        <v>0</v>
      </c>
      <c r="M1347" s="19">
        <f t="shared" si="105"/>
        <v>577</v>
      </c>
      <c r="N1347" s="19">
        <f t="shared" si="106"/>
        <v>23.551020408163264</v>
      </c>
    </row>
    <row r="1348" spans="1:14" ht="15" customHeight="1">
      <c r="A1348" s="15">
        <v>1342</v>
      </c>
      <c r="B1348" s="34">
        <v>3</v>
      </c>
      <c r="C1348" s="80"/>
      <c r="D1348" s="28" t="s">
        <v>2535</v>
      </c>
      <c r="E1348" s="16" t="s">
        <v>2536</v>
      </c>
      <c r="F1348" s="87">
        <v>8592223341586</v>
      </c>
      <c r="G1348" s="17">
        <v>405</v>
      </c>
      <c r="H1348" s="76">
        <v>1003</v>
      </c>
      <c r="I1348" s="18">
        <f t="shared" si="102"/>
        <v>40.938775510204081</v>
      </c>
      <c r="J1348" s="46">
        <f>'Skupinové slevy'!$C$44</f>
        <v>0</v>
      </c>
      <c r="K1348" s="46">
        <f t="shared" si="103"/>
        <v>0</v>
      </c>
      <c r="L1348" s="46">
        <f t="shared" si="104"/>
        <v>0</v>
      </c>
      <c r="M1348" s="19">
        <f t="shared" si="105"/>
        <v>1003</v>
      </c>
      <c r="N1348" s="19">
        <f t="shared" si="106"/>
        <v>40.938775510204081</v>
      </c>
    </row>
    <row r="1349" spans="1:14" ht="15" customHeight="1">
      <c r="A1349" s="15">
        <v>1343</v>
      </c>
      <c r="B1349" s="34">
        <v>3</v>
      </c>
      <c r="C1349" s="80"/>
      <c r="D1349" s="28" t="s">
        <v>5740</v>
      </c>
      <c r="E1349" s="16" t="s">
        <v>222</v>
      </c>
      <c r="F1349" s="87">
        <v>8592223341647</v>
      </c>
      <c r="G1349" s="17">
        <v>405</v>
      </c>
      <c r="H1349" s="76">
        <v>87.7</v>
      </c>
      <c r="I1349" s="18">
        <f t="shared" si="102"/>
        <v>3.5795918367346942</v>
      </c>
      <c r="J1349" s="46">
        <f>'Skupinové slevy'!$C$44</f>
        <v>0</v>
      </c>
      <c r="K1349" s="46">
        <f t="shared" si="103"/>
        <v>0</v>
      </c>
      <c r="L1349" s="46">
        <f t="shared" si="104"/>
        <v>0</v>
      </c>
      <c r="M1349" s="19">
        <f t="shared" si="105"/>
        <v>87.7</v>
      </c>
      <c r="N1349" s="19">
        <f t="shared" si="106"/>
        <v>3.5795918367346942</v>
      </c>
    </row>
    <row r="1350" spans="1:14" ht="15" customHeight="1">
      <c r="A1350" s="15">
        <v>1344</v>
      </c>
      <c r="B1350" s="34">
        <v>3</v>
      </c>
      <c r="C1350" s="80"/>
      <c r="D1350" s="28" t="s">
        <v>5687</v>
      </c>
      <c r="E1350" s="16" t="s">
        <v>5688</v>
      </c>
      <c r="F1350" s="87">
        <v>8592223341685</v>
      </c>
      <c r="G1350" s="17">
        <v>405</v>
      </c>
      <c r="H1350" s="76">
        <v>64.2</v>
      </c>
      <c r="I1350" s="18">
        <f t="shared" si="102"/>
        <v>2.6204081632653065</v>
      </c>
      <c r="J1350" s="46">
        <f>'Skupinové slevy'!$C$44</f>
        <v>0</v>
      </c>
      <c r="K1350" s="46">
        <f t="shared" si="103"/>
        <v>0</v>
      </c>
      <c r="L1350" s="46">
        <f t="shared" si="104"/>
        <v>0</v>
      </c>
      <c r="M1350" s="19">
        <f t="shared" si="105"/>
        <v>64.2</v>
      </c>
      <c r="N1350" s="19">
        <f t="shared" si="106"/>
        <v>2.6204081632653065</v>
      </c>
    </row>
    <row r="1351" spans="1:14" ht="15" customHeight="1">
      <c r="A1351" s="15">
        <v>1345</v>
      </c>
      <c r="B1351" s="34">
        <v>3</v>
      </c>
      <c r="C1351" s="80"/>
      <c r="D1351" s="28" t="s">
        <v>5689</v>
      </c>
      <c r="E1351" s="16" t="s">
        <v>5690</v>
      </c>
      <c r="F1351" s="87">
        <v>8592223341692</v>
      </c>
      <c r="G1351" s="17">
        <v>405</v>
      </c>
      <c r="H1351" s="76">
        <v>50</v>
      </c>
      <c r="I1351" s="18">
        <f t="shared" ref="I1351:I1414" si="107">H1351/$I$5</f>
        <v>2.0408163265306123</v>
      </c>
      <c r="J1351" s="46">
        <f>'Skupinové slevy'!$C$44</f>
        <v>0</v>
      </c>
      <c r="K1351" s="46">
        <f t="shared" ref="K1351:K1414" si="108">IF($K$4="X",0.04,0)</f>
        <v>0</v>
      </c>
      <c r="L1351" s="46">
        <f t="shared" ref="L1351:L1414" si="109">IF($L$4="X",0.02,0)</f>
        <v>0</v>
      </c>
      <c r="M1351" s="19">
        <f t="shared" si="105"/>
        <v>50</v>
      </c>
      <c r="N1351" s="19">
        <f t="shared" si="106"/>
        <v>2.0408163265306123</v>
      </c>
    </row>
    <row r="1352" spans="1:14" ht="15" customHeight="1">
      <c r="A1352" s="15">
        <v>1346</v>
      </c>
      <c r="B1352" s="34">
        <v>3</v>
      </c>
      <c r="C1352" s="80"/>
      <c r="D1352" s="28" t="s">
        <v>6242</v>
      </c>
      <c r="E1352" s="16" t="s">
        <v>6243</v>
      </c>
      <c r="F1352" s="87">
        <v>8592223341708</v>
      </c>
      <c r="G1352" s="17">
        <v>405</v>
      </c>
      <c r="H1352" s="76">
        <v>53.3</v>
      </c>
      <c r="I1352" s="18">
        <f t="shared" si="107"/>
        <v>2.1755102040816325</v>
      </c>
      <c r="J1352" s="46">
        <f>'Skupinové slevy'!$C$44</f>
        <v>0</v>
      </c>
      <c r="K1352" s="46">
        <f t="shared" si="108"/>
        <v>0</v>
      </c>
      <c r="L1352" s="46">
        <f t="shared" si="109"/>
        <v>0</v>
      </c>
      <c r="M1352" s="19">
        <f t="shared" si="105"/>
        <v>53.3</v>
      </c>
      <c r="N1352" s="19">
        <f t="shared" si="106"/>
        <v>2.1755102040816325</v>
      </c>
    </row>
    <row r="1353" spans="1:14" ht="15" customHeight="1">
      <c r="A1353" s="15">
        <v>1347</v>
      </c>
      <c r="B1353" s="34">
        <v>3</v>
      </c>
      <c r="C1353" s="80"/>
      <c r="D1353" s="28" t="s">
        <v>5741</v>
      </c>
      <c r="E1353" s="16" t="s">
        <v>5742</v>
      </c>
      <c r="F1353" s="87">
        <v>8592223341722</v>
      </c>
      <c r="G1353" s="17">
        <v>405</v>
      </c>
      <c r="H1353" s="76">
        <v>187</v>
      </c>
      <c r="I1353" s="18">
        <f t="shared" si="107"/>
        <v>7.6326530612244898</v>
      </c>
      <c r="J1353" s="46">
        <f>'Skupinové slevy'!$C$44</f>
        <v>0</v>
      </c>
      <c r="K1353" s="46">
        <f t="shared" si="108"/>
        <v>0</v>
      </c>
      <c r="L1353" s="46">
        <f t="shared" si="109"/>
        <v>0</v>
      </c>
      <c r="M1353" s="19">
        <f t="shared" si="105"/>
        <v>187</v>
      </c>
      <c r="N1353" s="19">
        <f t="shared" si="106"/>
        <v>7.6326530612244898</v>
      </c>
    </row>
    <row r="1354" spans="1:14" ht="15" customHeight="1">
      <c r="A1354" s="15">
        <v>1348</v>
      </c>
      <c r="B1354" s="34">
        <v>3</v>
      </c>
      <c r="C1354" s="80"/>
      <c r="D1354" s="28" t="s">
        <v>7099</v>
      </c>
      <c r="E1354" s="16" t="s">
        <v>7100</v>
      </c>
      <c r="F1354" s="87">
        <v>8592223341760</v>
      </c>
      <c r="G1354" s="17">
        <v>405</v>
      </c>
      <c r="H1354" s="76">
        <v>77.3</v>
      </c>
      <c r="I1354" s="18">
        <f t="shared" si="107"/>
        <v>3.1551020408163266</v>
      </c>
      <c r="J1354" s="46">
        <f>'Skupinové slevy'!$C$44</f>
        <v>0</v>
      </c>
      <c r="K1354" s="46">
        <f t="shared" si="108"/>
        <v>0</v>
      </c>
      <c r="L1354" s="46">
        <f t="shared" si="109"/>
        <v>0</v>
      </c>
      <c r="M1354" s="19">
        <f t="shared" si="105"/>
        <v>77.3</v>
      </c>
      <c r="N1354" s="19">
        <f t="shared" si="106"/>
        <v>3.1551020408163266</v>
      </c>
    </row>
    <row r="1355" spans="1:14" ht="15" customHeight="1">
      <c r="A1355" s="15">
        <v>1349</v>
      </c>
      <c r="B1355" s="34">
        <v>3</v>
      </c>
      <c r="C1355" s="80"/>
      <c r="D1355" s="28" t="s">
        <v>5744</v>
      </c>
      <c r="E1355" s="16" t="s">
        <v>6110</v>
      </c>
      <c r="F1355" s="87">
        <v>8592223341753</v>
      </c>
      <c r="G1355" s="17" t="s">
        <v>6008</v>
      </c>
      <c r="H1355" s="76">
        <v>90.3</v>
      </c>
      <c r="I1355" s="18">
        <f t="shared" si="107"/>
        <v>3.6857142857142855</v>
      </c>
      <c r="J1355" s="46">
        <f>'Skupinové slevy'!$C$44</f>
        <v>0</v>
      </c>
      <c r="K1355" s="46">
        <f t="shared" si="108"/>
        <v>0</v>
      </c>
      <c r="L1355" s="46">
        <f t="shared" si="109"/>
        <v>0</v>
      </c>
      <c r="M1355" s="19">
        <f t="shared" si="105"/>
        <v>90.3</v>
      </c>
      <c r="N1355" s="19">
        <f t="shared" si="106"/>
        <v>3.6857142857142855</v>
      </c>
    </row>
    <row r="1356" spans="1:14" ht="15" customHeight="1">
      <c r="A1356" s="15">
        <v>1350</v>
      </c>
      <c r="B1356" s="34">
        <v>3</v>
      </c>
      <c r="C1356" s="80"/>
      <c r="D1356" s="28" t="s">
        <v>927</v>
      </c>
      <c r="E1356" s="16" t="s">
        <v>928</v>
      </c>
      <c r="F1356" s="87">
        <v>8592223341784</v>
      </c>
      <c r="G1356" s="17">
        <v>405</v>
      </c>
      <c r="H1356" s="76">
        <v>97.4</v>
      </c>
      <c r="I1356" s="18">
        <f t="shared" si="107"/>
        <v>3.9755102040816328</v>
      </c>
      <c r="J1356" s="46">
        <f>'Skupinové slevy'!$C$44</f>
        <v>0</v>
      </c>
      <c r="K1356" s="46">
        <f t="shared" si="108"/>
        <v>0</v>
      </c>
      <c r="L1356" s="46">
        <f t="shared" si="109"/>
        <v>0</v>
      </c>
      <c r="M1356" s="19">
        <f t="shared" si="105"/>
        <v>97.4</v>
      </c>
      <c r="N1356" s="19">
        <f t="shared" si="106"/>
        <v>3.9755102040816328</v>
      </c>
    </row>
    <row r="1357" spans="1:14" ht="15" customHeight="1">
      <c r="A1357" s="15">
        <v>1351</v>
      </c>
      <c r="B1357" s="34">
        <v>3</v>
      </c>
      <c r="C1357" s="80"/>
      <c r="D1357" s="28" t="s">
        <v>929</v>
      </c>
      <c r="E1357" s="16" t="s">
        <v>930</v>
      </c>
      <c r="F1357" s="87">
        <v>8592223341791</v>
      </c>
      <c r="G1357" s="17">
        <v>405</v>
      </c>
      <c r="H1357" s="76">
        <v>88.3</v>
      </c>
      <c r="I1357" s="18">
        <f t="shared" si="107"/>
        <v>3.6040816326530609</v>
      </c>
      <c r="J1357" s="46">
        <f>'Skupinové slevy'!$C$44</f>
        <v>0</v>
      </c>
      <c r="K1357" s="46">
        <f t="shared" si="108"/>
        <v>0</v>
      </c>
      <c r="L1357" s="46">
        <f t="shared" si="109"/>
        <v>0</v>
      </c>
      <c r="M1357" s="19">
        <f t="shared" si="105"/>
        <v>88.3</v>
      </c>
      <c r="N1357" s="19">
        <f t="shared" si="106"/>
        <v>3.6040816326530609</v>
      </c>
    </row>
    <row r="1358" spans="1:14" ht="15" customHeight="1">
      <c r="A1358" s="15">
        <v>1352</v>
      </c>
      <c r="B1358" s="34">
        <v>3</v>
      </c>
      <c r="C1358" s="80"/>
      <c r="D1358" s="28" t="s">
        <v>2238</v>
      </c>
      <c r="E1358" s="16" t="s">
        <v>2239</v>
      </c>
      <c r="F1358" s="87">
        <v>8592223341807</v>
      </c>
      <c r="G1358" s="17">
        <v>405</v>
      </c>
      <c r="H1358" s="76">
        <v>120.9</v>
      </c>
      <c r="I1358" s="18">
        <f t="shared" si="107"/>
        <v>4.9346938775510205</v>
      </c>
      <c r="J1358" s="46">
        <f>'Skupinové slevy'!$C$44</f>
        <v>0</v>
      </c>
      <c r="K1358" s="46">
        <f t="shared" si="108"/>
        <v>0</v>
      </c>
      <c r="L1358" s="46">
        <f t="shared" si="109"/>
        <v>0</v>
      </c>
      <c r="M1358" s="19">
        <f t="shared" si="105"/>
        <v>120.9</v>
      </c>
      <c r="N1358" s="19">
        <f t="shared" si="106"/>
        <v>4.9346938775510205</v>
      </c>
    </row>
    <row r="1359" spans="1:14" ht="15" customHeight="1">
      <c r="A1359" s="15">
        <v>1353</v>
      </c>
      <c r="B1359" s="34">
        <v>3</v>
      </c>
      <c r="C1359" s="80"/>
      <c r="D1359" s="28" t="s">
        <v>2031</v>
      </c>
      <c r="E1359" s="16" t="s">
        <v>2032</v>
      </c>
      <c r="F1359" s="87">
        <v>8592223341852</v>
      </c>
      <c r="G1359" s="17">
        <v>405</v>
      </c>
      <c r="H1359" s="76">
        <v>124.3</v>
      </c>
      <c r="I1359" s="18">
        <f t="shared" si="107"/>
        <v>5.073469387755102</v>
      </c>
      <c r="J1359" s="46">
        <f>'Skupinové slevy'!$C$44</f>
        <v>0</v>
      </c>
      <c r="K1359" s="46">
        <f t="shared" si="108"/>
        <v>0</v>
      </c>
      <c r="L1359" s="46">
        <f t="shared" si="109"/>
        <v>0</v>
      </c>
      <c r="M1359" s="19">
        <f t="shared" si="105"/>
        <v>124.3</v>
      </c>
      <c r="N1359" s="19">
        <f t="shared" si="106"/>
        <v>5.073469387755102</v>
      </c>
    </row>
    <row r="1360" spans="1:14" ht="15" customHeight="1">
      <c r="A1360" s="15">
        <v>1354</v>
      </c>
      <c r="B1360" s="34">
        <v>3</v>
      </c>
      <c r="C1360" s="80"/>
      <c r="D1360" s="28" t="s">
        <v>2900</v>
      </c>
      <c r="E1360" s="16" t="s">
        <v>2901</v>
      </c>
      <c r="F1360" s="87">
        <v>8592223341883</v>
      </c>
      <c r="G1360" s="17">
        <v>405</v>
      </c>
      <c r="H1360" s="76">
        <v>170</v>
      </c>
      <c r="I1360" s="18">
        <f t="shared" si="107"/>
        <v>6.9387755102040813</v>
      </c>
      <c r="J1360" s="46">
        <f>'Skupinové slevy'!$C$44</f>
        <v>0</v>
      </c>
      <c r="K1360" s="46">
        <f t="shared" si="108"/>
        <v>0</v>
      </c>
      <c r="L1360" s="46">
        <f t="shared" si="109"/>
        <v>0</v>
      </c>
      <c r="M1360" s="19">
        <f t="shared" si="105"/>
        <v>170</v>
      </c>
      <c r="N1360" s="19">
        <f t="shared" si="106"/>
        <v>6.9387755102040813</v>
      </c>
    </row>
    <row r="1361" spans="1:14" ht="15" customHeight="1">
      <c r="A1361" s="15">
        <v>1355</v>
      </c>
      <c r="B1361" s="34">
        <v>3</v>
      </c>
      <c r="C1361" s="80"/>
      <c r="D1361" s="28" t="s">
        <v>3537</v>
      </c>
      <c r="E1361" s="16" t="s">
        <v>425</v>
      </c>
      <c r="F1361" s="87">
        <v>8592223341913</v>
      </c>
      <c r="G1361" s="17">
        <v>405</v>
      </c>
      <c r="H1361" s="76">
        <v>133</v>
      </c>
      <c r="I1361" s="18">
        <f t="shared" si="107"/>
        <v>5.4285714285714288</v>
      </c>
      <c r="J1361" s="46">
        <f>'Skupinové slevy'!$C$44</f>
        <v>0</v>
      </c>
      <c r="K1361" s="46">
        <f t="shared" si="108"/>
        <v>0</v>
      </c>
      <c r="L1361" s="46">
        <f t="shared" si="109"/>
        <v>0</v>
      </c>
      <c r="M1361" s="19">
        <f t="shared" si="105"/>
        <v>133</v>
      </c>
      <c r="N1361" s="19">
        <f t="shared" si="106"/>
        <v>5.4285714285714288</v>
      </c>
    </row>
    <row r="1362" spans="1:14" ht="15" customHeight="1">
      <c r="A1362" s="15">
        <v>1356</v>
      </c>
      <c r="B1362" s="34">
        <v>3</v>
      </c>
      <c r="C1362" s="80"/>
      <c r="D1362" s="28" t="s">
        <v>96</v>
      </c>
      <c r="E1362" s="16" t="s">
        <v>6235</v>
      </c>
      <c r="F1362" s="87">
        <v>8592223341999</v>
      </c>
      <c r="G1362" s="17">
        <v>405</v>
      </c>
      <c r="H1362" s="76">
        <v>411</v>
      </c>
      <c r="I1362" s="18">
        <f t="shared" si="107"/>
        <v>16.775510204081634</v>
      </c>
      <c r="J1362" s="46">
        <f>'Skupinové slevy'!$C$44</f>
        <v>0</v>
      </c>
      <c r="K1362" s="46">
        <f t="shared" si="108"/>
        <v>0</v>
      </c>
      <c r="L1362" s="46">
        <f t="shared" si="109"/>
        <v>0</v>
      </c>
      <c r="M1362" s="19">
        <f t="shared" si="105"/>
        <v>411</v>
      </c>
      <c r="N1362" s="19">
        <f t="shared" si="106"/>
        <v>16.775510204081634</v>
      </c>
    </row>
    <row r="1363" spans="1:14" ht="15" customHeight="1">
      <c r="A1363" s="15">
        <v>1357</v>
      </c>
      <c r="B1363" s="34">
        <v>3</v>
      </c>
      <c r="C1363" s="80"/>
      <c r="D1363" s="28" t="s">
        <v>5750</v>
      </c>
      <c r="E1363" s="16" t="s">
        <v>5972</v>
      </c>
      <c r="F1363" s="87">
        <v>8592223342019</v>
      </c>
      <c r="G1363" s="17">
        <v>405</v>
      </c>
      <c r="H1363" s="76">
        <v>576</v>
      </c>
      <c r="I1363" s="18">
        <f t="shared" si="107"/>
        <v>23.510204081632654</v>
      </c>
      <c r="J1363" s="46">
        <f>'Skupinové slevy'!$C$44</f>
        <v>0</v>
      </c>
      <c r="K1363" s="46">
        <f t="shared" si="108"/>
        <v>0</v>
      </c>
      <c r="L1363" s="46">
        <f t="shared" si="109"/>
        <v>0</v>
      </c>
      <c r="M1363" s="19">
        <f t="shared" si="105"/>
        <v>576</v>
      </c>
      <c r="N1363" s="19">
        <f t="shared" si="106"/>
        <v>23.510204081632654</v>
      </c>
    </row>
    <row r="1364" spans="1:14" ht="15" customHeight="1">
      <c r="A1364" s="15">
        <v>1358</v>
      </c>
      <c r="B1364" s="34">
        <v>3</v>
      </c>
      <c r="C1364" s="80"/>
      <c r="D1364" s="28" t="s">
        <v>2269</v>
      </c>
      <c r="E1364" s="16" t="s">
        <v>2270</v>
      </c>
      <c r="F1364" s="87">
        <v>8592223342606</v>
      </c>
      <c r="G1364" s="17">
        <v>405</v>
      </c>
      <c r="H1364" s="76">
        <v>42.8</v>
      </c>
      <c r="I1364" s="18">
        <f t="shared" si="107"/>
        <v>1.7469387755102039</v>
      </c>
      <c r="J1364" s="46">
        <f>'Skupinové slevy'!$C$44</f>
        <v>0</v>
      </c>
      <c r="K1364" s="46">
        <f t="shared" si="108"/>
        <v>0</v>
      </c>
      <c r="L1364" s="46">
        <f t="shared" si="109"/>
        <v>0</v>
      </c>
      <c r="M1364" s="19">
        <f t="shared" si="105"/>
        <v>42.8</v>
      </c>
      <c r="N1364" s="19">
        <f t="shared" si="106"/>
        <v>1.7469387755102039</v>
      </c>
    </row>
    <row r="1365" spans="1:14" ht="15" customHeight="1">
      <c r="A1365" s="15">
        <v>1359</v>
      </c>
      <c r="B1365" s="34">
        <v>3</v>
      </c>
      <c r="C1365" s="80"/>
      <c r="D1365" s="28" t="s">
        <v>6959</v>
      </c>
      <c r="E1365" s="16" t="s">
        <v>6960</v>
      </c>
      <c r="F1365" s="87">
        <v>8592223342613</v>
      </c>
      <c r="G1365" s="17">
        <v>405</v>
      </c>
      <c r="H1365" s="76">
        <v>22</v>
      </c>
      <c r="I1365" s="18">
        <f t="shared" si="107"/>
        <v>0.89795918367346939</v>
      </c>
      <c r="J1365" s="46">
        <f>'Skupinové slevy'!$C$44</f>
        <v>0</v>
      </c>
      <c r="K1365" s="46">
        <f t="shared" si="108"/>
        <v>0</v>
      </c>
      <c r="L1365" s="46">
        <f t="shared" si="109"/>
        <v>0</v>
      </c>
      <c r="M1365" s="19">
        <f t="shared" si="105"/>
        <v>22</v>
      </c>
      <c r="N1365" s="19">
        <f t="shared" si="106"/>
        <v>0.89795918367346939</v>
      </c>
    </row>
    <row r="1366" spans="1:14" ht="15" customHeight="1">
      <c r="A1366" s="15">
        <v>1360</v>
      </c>
      <c r="B1366" s="34">
        <v>3</v>
      </c>
      <c r="C1366" s="80"/>
      <c r="D1366" s="28" t="s">
        <v>6961</v>
      </c>
      <c r="E1366" s="16" t="s">
        <v>6962</v>
      </c>
      <c r="F1366" s="87">
        <v>8592223342620</v>
      </c>
      <c r="G1366" s="17">
        <v>405</v>
      </c>
      <c r="H1366" s="76">
        <v>26.3</v>
      </c>
      <c r="I1366" s="18">
        <f t="shared" si="107"/>
        <v>1.073469387755102</v>
      </c>
      <c r="J1366" s="46">
        <f>'Skupinové slevy'!$C$44</f>
        <v>0</v>
      </c>
      <c r="K1366" s="46">
        <f t="shared" si="108"/>
        <v>0</v>
      </c>
      <c r="L1366" s="46">
        <f t="shared" si="109"/>
        <v>0</v>
      </c>
      <c r="M1366" s="19">
        <f t="shared" si="105"/>
        <v>26.3</v>
      </c>
      <c r="N1366" s="19">
        <f t="shared" si="106"/>
        <v>1.073469387755102</v>
      </c>
    </row>
    <row r="1367" spans="1:14" ht="15" customHeight="1">
      <c r="A1367" s="15">
        <v>1361</v>
      </c>
      <c r="B1367" s="34">
        <v>3</v>
      </c>
      <c r="C1367" s="80"/>
      <c r="D1367" s="28" t="s">
        <v>1575</v>
      </c>
      <c r="E1367" s="16" t="s">
        <v>1576</v>
      </c>
      <c r="F1367" s="87">
        <v>8592223342637</v>
      </c>
      <c r="G1367" s="17">
        <v>405</v>
      </c>
      <c r="H1367" s="76">
        <v>45.2</v>
      </c>
      <c r="I1367" s="18">
        <f t="shared" si="107"/>
        <v>1.8448979591836736</v>
      </c>
      <c r="J1367" s="46">
        <f>'Skupinové slevy'!$C$44</f>
        <v>0</v>
      </c>
      <c r="K1367" s="46">
        <f t="shared" si="108"/>
        <v>0</v>
      </c>
      <c r="L1367" s="46">
        <f t="shared" si="109"/>
        <v>0</v>
      </c>
      <c r="M1367" s="19">
        <f t="shared" si="105"/>
        <v>45.2</v>
      </c>
      <c r="N1367" s="19">
        <f t="shared" si="106"/>
        <v>1.8448979591836736</v>
      </c>
    </row>
    <row r="1368" spans="1:14" ht="15" customHeight="1">
      <c r="A1368" s="15">
        <v>1362</v>
      </c>
      <c r="B1368" s="34">
        <v>3</v>
      </c>
      <c r="C1368" s="80"/>
      <c r="D1368" s="28" t="s">
        <v>1577</v>
      </c>
      <c r="E1368" s="16" t="s">
        <v>1578</v>
      </c>
      <c r="F1368" s="87">
        <v>8592223342644</v>
      </c>
      <c r="G1368" s="17">
        <v>405</v>
      </c>
      <c r="H1368" s="76">
        <v>83.4</v>
      </c>
      <c r="I1368" s="18">
        <f t="shared" si="107"/>
        <v>3.4040816326530616</v>
      </c>
      <c r="J1368" s="46">
        <f>'Skupinové slevy'!$C$44</f>
        <v>0</v>
      </c>
      <c r="K1368" s="46">
        <f t="shared" si="108"/>
        <v>0</v>
      </c>
      <c r="L1368" s="46">
        <f t="shared" si="109"/>
        <v>0</v>
      </c>
      <c r="M1368" s="19">
        <f t="shared" si="105"/>
        <v>83.4</v>
      </c>
      <c r="N1368" s="19">
        <f t="shared" si="106"/>
        <v>3.4040816326530616</v>
      </c>
    </row>
    <row r="1369" spans="1:14" ht="15" customHeight="1">
      <c r="A1369" s="15">
        <v>1363</v>
      </c>
      <c r="B1369" s="34">
        <v>3</v>
      </c>
      <c r="C1369" s="80"/>
      <c r="D1369" s="28" t="s">
        <v>1579</v>
      </c>
      <c r="E1369" s="16" t="s">
        <v>1580</v>
      </c>
      <c r="F1369" s="87">
        <v>8592223342651</v>
      </c>
      <c r="G1369" s="17">
        <v>405</v>
      </c>
      <c r="H1369" s="76">
        <v>221</v>
      </c>
      <c r="I1369" s="18">
        <f t="shared" si="107"/>
        <v>9.0204081632653068</v>
      </c>
      <c r="J1369" s="46">
        <f>'Skupinové slevy'!$C$44</f>
        <v>0</v>
      </c>
      <c r="K1369" s="46">
        <f t="shared" si="108"/>
        <v>0</v>
      </c>
      <c r="L1369" s="46">
        <f t="shared" si="109"/>
        <v>0</v>
      </c>
      <c r="M1369" s="19">
        <f t="shared" si="105"/>
        <v>221</v>
      </c>
      <c r="N1369" s="19">
        <f t="shared" si="106"/>
        <v>9.0204081632653068</v>
      </c>
    </row>
    <row r="1370" spans="1:14" ht="15" customHeight="1">
      <c r="A1370" s="15">
        <v>1364</v>
      </c>
      <c r="B1370" s="34">
        <v>3</v>
      </c>
      <c r="C1370" s="80"/>
      <c r="D1370" s="28" t="s">
        <v>1985</v>
      </c>
      <c r="E1370" s="16" t="s">
        <v>1986</v>
      </c>
      <c r="F1370" s="87">
        <v>8592223342668</v>
      </c>
      <c r="G1370" s="17">
        <v>405</v>
      </c>
      <c r="H1370" s="76">
        <v>375</v>
      </c>
      <c r="I1370" s="18">
        <f t="shared" si="107"/>
        <v>15.306122448979592</v>
      </c>
      <c r="J1370" s="46">
        <f>'Skupinové slevy'!$C$44</f>
        <v>0</v>
      </c>
      <c r="K1370" s="46">
        <f t="shared" si="108"/>
        <v>0</v>
      </c>
      <c r="L1370" s="46">
        <f t="shared" si="109"/>
        <v>0</v>
      </c>
      <c r="M1370" s="19">
        <f t="shared" si="105"/>
        <v>375</v>
      </c>
      <c r="N1370" s="19">
        <f t="shared" si="106"/>
        <v>15.306122448979592</v>
      </c>
    </row>
    <row r="1371" spans="1:14" ht="15" customHeight="1">
      <c r="A1371" s="15">
        <v>1365</v>
      </c>
      <c r="B1371" s="34">
        <v>3</v>
      </c>
      <c r="C1371" s="80"/>
      <c r="D1371" s="28" t="s">
        <v>1987</v>
      </c>
      <c r="E1371" s="16" t="s">
        <v>1988</v>
      </c>
      <c r="F1371" s="87">
        <v>8592223342675</v>
      </c>
      <c r="G1371" s="17">
        <v>405</v>
      </c>
      <c r="H1371" s="76">
        <v>552</v>
      </c>
      <c r="I1371" s="18">
        <f t="shared" si="107"/>
        <v>22.530612244897959</v>
      </c>
      <c r="J1371" s="46">
        <f>'Skupinové slevy'!$C$44</f>
        <v>0</v>
      </c>
      <c r="K1371" s="46">
        <f t="shared" si="108"/>
        <v>0</v>
      </c>
      <c r="L1371" s="46">
        <f t="shared" si="109"/>
        <v>0</v>
      </c>
      <c r="M1371" s="19">
        <f t="shared" si="105"/>
        <v>552</v>
      </c>
      <c r="N1371" s="19">
        <f t="shared" si="106"/>
        <v>22.530612244897959</v>
      </c>
    </row>
    <row r="1372" spans="1:14" ht="15" customHeight="1">
      <c r="A1372" s="15">
        <v>1366</v>
      </c>
      <c r="B1372" s="34">
        <v>3</v>
      </c>
      <c r="C1372" s="80"/>
      <c r="D1372" s="28" t="s">
        <v>418</v>
      </c>
      <c r="E1372" s="16" t="s">
        <v>6009</v>
      </c>
      <c r="F1372" s="87">
        <v>8592223422063</v>
      </c>
      <c r="G1372" s="17" t="s">
        <v>6008</v>
      </c>
      <c r="H1372" s="76">
        <v>174</v>
      </c>
      <c r="I1372" s="18">
        <f t="shared" si="107"/>
        <v>7.1020408163265305</v>
      </c>
      <c r="J1372" s="46">
        <f>'Skupinové slevy'!$C$44</f>
        <v>0</v>
      </c>
      <c r="K1372" s="46">
        <f t="shared" si="108"/>
        <v>0</v>
      </c>
      <c r="L1372" s="46">
        <f t="shared" si="109"/>
        <v>0</v>
      </c>
      <c r="M1372" s="19">
        <f t="shared" ref="M1372:M1435" si="110">H1372*(1-$J1372)*(1-$K1372)*(1-$L1372)</f>
        <v>174</v>
      </c>
      <c r="N1372" s="19">
        <f t="shared" ref="N1372:N1435" si="111">I1372*(1-$J1372)*(1-$K1372)*(1-$L1372)</f>
        <v>7.1020408163265305</v>
      </c>
    </row>
    <row r="1373" spans="1:14" ht="15" customHeight="1">
      <c r="A1373" s="15">
        <v>1367</v>
      </c>
      <c r="B1373" s="34">
        <v>3</v>
      </c>
      <c r="C1373" s="80"/>
      <c r="D1373" s="28" t="s">
        <v>419</v>
      </c>
      <c r="E1373" s="16" t="s">
        <v>5719</v>
      </c>
      <c r="F1373" s="87">
        <v>8592223340626</v>
      </c>
      <c r="G1373" s="17">
        <v>405</v>
      </c>
      <c r="H1373" s="76">
        <v>46.8</v>
      </c>
      <c r="I1373" s="18">
        <f t="shared" si="107"/>
        <v>1.9102040816326529</v>
      </c>
      <c r="J1373" s="46">
        <f>'Skupinové slevy'!$C$44</f>
        <v>0</v>
      </c>
      <c r="K1373" s="46">
        <f t="shared" si="108"/>
        <v>0</v>
      </c>
      <c r="L1373" s="46">
        <f t="shared" si="109"/>
        <v>0</v>
      </c>
      <c r="M1373" s="19">
        <f t="shared" si="110"/>
        <v>46.8</v>
      </c>
      <c r="N1373" s="19">
        <f t="shared" si="111"/>
        <v>1.9102040816326529</v>
      </c>
    </row>
    <row r="1374" spans="1:14" ht="15" customHeight="1">
      <c r="A1374" s="15">
        <v>1368</v>
      </c>
      <c r="B1374" s="34">
        <v>3</v>
      </c>
      <c r="C1374" s="80"/>
      <c r="D1374" s="28" t="s">
        <v>6818</v>
      </c>
      <c r="E1374" s="16" t="s">
        <v>6819</v>
      </c>
      <c r="F1374" s="87">
        <v>8592223340633</v>
      </c>
      <c r="G1374" s="17">
        <v>405</v>
      </c>
      <c r="H1374" s="76">
        <v>49.3</v>
      </c>
      <c r="I1374" s="18">
        <f t="shared" si="107"/>
        <v>2.0122448979591834</v>
      </c>
      <c r="J1374" s="46">
        <f>'Skupinové slevy'!$C$44</f>
        <v>0</v>
      </c>
      <c r="K1374" s="46">
        <f t="shared" si="108"/>
        <v>0</v>
      </c>
      <c r="L1374" s="46">
        <f t="shared" si="109"/>
        <v>0</v>
      </c>
      <c r="M1374" s="19">
        <f t="shared" si="110"/>
        <v>49.3</v>
      </c>
      <c r="N1374" s="19">
        <f t="shared" si="111"/>
        <v>2.0122448979591834</v>
      </c>
    </row>
    <row r="1375" spans="1:14" ht="15" customHeight="1">
      <c r="A1375" s="15">
        <v>1369</v>
      </c>
      <c r="B1375" s="34">
        <v>3</v>
      </c>
      <c r="C1375" s="80"/>
      <c r="D1375" s="28" t="s">
        <v>3702</v>
      </c>
      <c r="E1375" s="16" t="s">
        <v>3703</v>
      </c>
      <c r="F1375" s="87">
        <v>8592223340640</v>
      </c>
      <c r="G1375" s="17">
        <v>405</v>
      </c>
      <c r="H1375" s="76">
        <v>78.099999999999994</v>
      </c>
      <c r="I1375" s="18">
        <f t="shared" si="107"/>
        <v>3.1877551020408159</v>
      </c>
      <c r="J1375" s="46">
        <f>'Skupinové slevy'!$C$44</f>
        <v>0</v>
      </c>
      <c r="K1375" s="46">
        <f t="shared" si="108"/>
        <v>0</v>
      </c>
      <c r="L1375" s="46">
        <f t="shared" si="109"/>
        <v>0</v>
      </c>
      <c r="M1375" s="19">
        <f t="shared" si="110"/>
        <v>78.099999999999994</v>
      </c>
      <c r="N1375" s="19">
        <f t="shared" si="111"/>
        <v>3.1877551020408159</v>
      </c>
    </row>
    <row r="1376" spans="1:14" ht="15" customHeight="1">
      <c r="A1376" s="15">
        <v>1370</v>
      </c>
      <c r="B1376" s="34">
        <v>3</v>
      </c>
      <c r="C1376" s="80"/>
      <c r="D1376" s="28" t="s">
        <v>1485</v>
      </c>
      <c r="E1376" s="16" t="s">
        <v>1486</v>
      </c>
      <c r="F1376" s="87">
        <v>8592223421974</v>
      </c>
      <c r="G1376" s="17">
        <v>405</v>
      </c>
      <c r="H1376" s="76">
        <v>70.2</v>
      </c>
      <c r="I1376" s="18">
        <f t="shared" si="107"/>
        <v>2.8653061224489798</v>
      </c>
      <c r="J1376" s="46">
        <f>'Skupinové slevy'!$C$44</f>
        <v>0</v>
      </c>
      <c r="K1376" s="46">
        <f t="shared" si="108"/>
        <v>0</v>
      </c>
      <c r="L1376" s="46">
        <f t="shared" si="109"/>
        <v>0</v>
      </c>
      <c r="M1376" s="19">
        <f t="shared" si="110"/>
        <v>70.2</v>
      </c>
      <c r="N1376" s="19">
        <f t="shared" si="111"/>
        <v>2.8653061224489798</v>
      </c>
    </row>
    <row r="1377" spans="1:14" ht="15" customHeight="1">
      <c r="A1377" s="15">
        <v>1371</v>
      </c>
      <c r="B1377" s="34">
        <v>3</v>
      </c>
      <c r="C1377" s="80"/>
      <c r="D1377" s="28" t="s">
        <v>2994</v>
      </c>
      <c r="E1377" s="16" t="s">
        <v>3701</v>
      </c>
      <c r="F1377" s="87">
        <v>8592223420373</v>
      </c>
      <c r="G1377" s="17">
        <v>405</v>
      </c>
      <c r="H1377" s="76">
        <v>103.1</v>
      </c>
      <c r="I1377" s="18">
        <f t="shared" si="107"/>
        <v>4.2081632653061218</v>
      </c>
      <c r="J1377" s="46">
        <f>'Skupinové slevy'!$C$44</f>
        <v>0</v>
      </c>
      <c r="K1377" s="46">
        <f t="shared" si="108"/>
        <v>0</v>
      </c>
      <c r="L1377" s="46">
        <f t="shared" si="109"/>
        <v>0</v>
      </c>
      <c r="M1377" s="19">
        <f t="shared" si="110"/>
        <v>103.1</v>
      </c>
      <c r="N1377" s="19">
        <f t="shared" si="111"/>
        <v>4.2081632653061218</v>
      </c>
    </row>
    <row r="1378" spans="1:14" ht="15" customHeight="1">
      <c r="A1378" s="15">
        <v>1372</v>
      </c>
      <c r="B1378" s="34">
        <v>3</v>
      </c>
      <c r="C1378" s="80"/>
      <c r="D1378" s="28" t="s">
        <v>1487</v>
      </c>
      <c r="E1378" s="16" t="s">
        <v>1488</v>
      </c>
      <c r="F1378" s="87">
        <v>8592223421981</v>
      </c>
      <c r="G1378" s="17">
        <v>405</v>
      </c>
      <c r="H1378" s="76">
        <v>123.3</v>
      </c>
      <c r="I1378" s="18">
        <f t="shared" si="107"/>
        <v>5.0326530612244893</v>
      </c>
      <c r="J1378" s="46">
        <f>'Skupinové slevy'!$C$44</f>
        <v>0</v>
      </c>
      <c r="K1378" s="46">
        <f t="shared" si="108"/>
        <v>0</v>
      </c>
      <c r="L1378" s="46">
        <f t="shared" si="109"/>
        <v>0</v>
      </c>
      <c r="M1378" s="19">
        <f t="shared" si="110"/>
        <v>123.3</v>
      </c>
      <c r="N1378" s="19">
        <f t="shared" si="111"/>
        <v>5.0326530612244893</v>
      </c>
    </row>
    <row r="1379" spans="1:14" ht="15" customHeight="1">
      <c r="A1379" s="15">
        <v>1373</v>
      </c>
      <c r="B1379" s="34">
        <v>3</v>
      </c>
      <c r="C1379" s="80"/>
      <c r="D1379" s="28" t="s">
        <v>3458</v>
      </c>
      <c r="E1379" s="16" t="s">
        <v>3459</v>
      </c>
      <c r="F1379" s="87">
        <v>8592223340688</v>
      </c>
      <c r="G1379" s="17">
        <v>405</v>
      </c>
      <c r="H1379" s="76">
        <v>62</v>
      </c>
      <c r="I1379" s="18">
        <f t="shared" si="107"/>
        <v>2.5306122448979593</v>
      </c>
      <c r="J1379" s="46">
        <f>'Skupinové slevy'!$C$44</f>
        <v>0</v>
      </c>
      <c r="K1379" s="46">
        <f t="shared" si="108"/>
        <v>0</v>
      </c>
      <c r="L1379" s="46">
        <f t="shared" si="109"/>
        <v>0</v>
      </c>
      <c r="M1379" s="19">
        <f t="shared" si="110"/>
        <v>62</v>
      </c>
      <c r="N1379" s="19">
        <f t="shared" si="111"/>
        <v>2.5306122448979593</v>
      </c>
    </row>
    <row r="1380" spans="1:14" ht="15" customHeight="1">
      <c r="A1380" s="15">
        <v>1374</v>
      </c>
      <c r="B1380" s="34">
        <v>3</v>
      </c>
      <c r="C1380" s="80"/>
      <c r="D1380" s="28" t="s">
        <v>3485</v>
      </c>
      <c r="E1380" s="16" t="s">
        <v>3486</v>
      </c>
      <c r="F1380" s="87">
        <v>8592223340695</v>
      </c>
      <c r="G1380" s="17">
        <v>405</v>
      </c>
      <c r="H1380" s="76">
        <v>71.8</v>
      </c>
      <c r="I1380" s="18">
        <f t="shared" si="107"/>
        <v>2.9306122448979592</v>
      </c>
      <c r="J1380" s="46">
        <f>'Skupinové slevy'!$C$44</f>
        <v>0</v>
      </c>
      <c r="K1380" s="46">
        <f t="shared" si="108"/>
        <v>0</v>
      </c>
      <c r="L1380" s="46">
        <f t="shared" si="109"/>
        <v>0</v>
      </c>
      <c r="M1380" s="19">
        <f t="shared" si="110"/>
        <v>71.8</v>
      </c>
      <c r="N1380" s="19">
        <f t="shared" si="111"/>
        <v>2.9306122448979592</v>
      </c>
    </row>
    <row r="1381" spans="1:14" ht="15" customHeight="1">
      <c r="A1381" s="15">
        <v>1375</v>
      </c>
      <c r="B1381" s="34">
        <v>3</v>
      </c>
      <c r="C1381" s="80"/>
      <c r="D1381" s="28" t="s">
        <v>2652</v>
      </c>
      <c r="E1381" s="16" t="s">
        <v>2653</v>
      </c>
      <c r="F1381" s="87">
        <v>8592223421707</v>
      </c>
      <c r="G1381" s="17">
        <v>405</v>
      </c>
      <c r="H1381" s="76">
        <v>98</v>
      </c>
      <c r="I1381" s="18">
        <f t="shared" si="107"/>
        <v>4</v>
      </c>
      <c r="J1381" s="46">
        <f>'Skupinové slevy'!$C$44</f>
        <v>0</v>
      </c>
      <c r="K1381" s="46">
        <f t="shared" si="108"/>
        <v>0</v>
      </c>
      <c r="L1381" s="46">
        <f t="shared" si="109"/>
        <v>0</v>
      </c>
      <c r="M1381" s="19">
        <f t="shared" si="110"/>
        <v>98</v>
      </c>
      <c r="N1381" s="19">
        <f t="shared" si="111"/>
        <v>4</v>
      </c>
    </row>
    <row r="1382" spans="1:14" ht="15" customHeight="1">
      <c r="A1382" s="15">
        <v>1376</v>
      </c>
      <c r="B1382" s="34">
        <v>3</v>
      </c>
      <c r="C1382" s="80"/>
      <c r="D1382" s="28" t="s">
        <v>988</v>
      </c>
      <c r="E1382" s="16" t="s">
        <v>2463</v>
      </c>
      <c r="F1382" s="87">
        <v>8592223422070</v>
      </c>
      <c r="G1382" s="17">
        <v>405</v>
      </c>
      <c r="H1382" s="76">
        <v>117.7</v>
      </c>
      <c r="I1382" s="18">
        <f t="shared" si="107"/>
        <v>4.8040816326530615</v>
      </c>
      <c r="J1382" s="46">
        <f>'Skupinové slevy'!$C$44</f>
        <v>0</v>
      </c>
      <c r="K1382" s="46">
        <f t="shared" si="108"/>
        <v>0</v>
      </c>
      <c r="L1382" s="46">
        <f t="shared" si="109"/>
        <v>0</v>
      </c>
      <c r="M1382" s="19">
        <f t="shared" si="110"/>
        <v>117.7</v>
      </c>
      <c r="N1382" s="19">
        <f t="shared" si="111"/>
        <v>4.8040816326530615</v>
      </c>
    </row>
    <row r="1383" spans="1:14" ht="15" customHeight="1">
      <c r="A1383" s="15">
        <v>1377</v>
      </c>
      <c r="B1383" s="34">
        <v>3</v>
      </c>
      <c r="C1383" s="80"/>
      <c r="D1383" s="28" t="s">
        <v>2464</v>
      </c>
      <c r="E1383" s="16" t="s">
        <v>2465</v>
      </c>
      <c r="F1383" s="87">
        <v>8592223422087</v>
      </c>
      <c r="G1383" s="17">
        <v>405</v>
      </c>
      <c r="H1383" s="76">
        <v>205</v>
      </c>
      <c r="I1383" s="18">
        <f t="shared" si="107"/>
        <v>8.3673469387755102</v>
      </c>
      <c r="J1383" s="46">
        <f>'Skupinové slevy'!$C$44</f>
        <v>0</v>
      </c>
      <c r="K1383" s="46">
        <f t="shared" si="108"/>
        <v>0</v>
      </c>
      <c r="L1383" s="46">
        <f t="shared" si="109"/>
        <v>0</v>
      </c>
      <c r="M1383" s="19">
        <f t="shared" si="110"/>
        <v>205</v>
      </c>
      <c r="N1383" s="19">
        <f t="shared" si="111"/>
        <v>8.3673469387755102</v>
      </c>
    </row>
    <row r="1384" spans="1:14" ht="15" customHeight="1">
      <c r="A1384" s="15">
        <v>1378</v>
      </c>
      <c r="B1384" s="34">
        <v>3</v>
      </c>
      <c r="C1384" s="80"/>
      <c r="D1384" s="28" t="s">
        <v>3477</v>
      </c>
      <c r="E1384" s="16" t="s">
        <v>1668</v>
      </c>
      <c r="F1384" s="87">
        <v>8592223346512</v>
      </c>
      <c r="G1384" s="91"/>
      <c r="H1384" s="76">
        <v>585</v>
      </c>
      <c r="I1384" s="18">
        <f t="shared" si="107"/>
        <v>23.877551020408163</v>
      </c>
      <c r="J1384" s="85" t="s">
        <v>5441</v>
      </c>
      <c r="K1384" s="46">
        <f t="shared" si="108"/>
        <v>0</v>
      </c>
      <c r="L1384" s="46">
        <f t="shared" si="109"/>
        <v>0</v>
      </c>
      <c r="M1384" s="19">
        <f>H1384*(1-$K1384)*(1-$L1384)</f>
        <v>585</v>
      </c>
      <c r="N1384" s="19">
        <f>I1384*(1-$K1384)*(1-$L1384)</f>
        <v>23.877551020408163</v>
      </c>
    </row>
    <row r="1385" spans="1:14" ht="15" customHeight="1">
      <c r="A1385" s="15">
        <v>1379</v>
      </c>
      <c r="B1385" s="34">
        <v>3</v>
      </c>
      <c r="C1385" s="80"/>
      <c r="D1385" s="28" t="s">
        <v>2595</v>
      </c>
      <c r="E1385" s="16" t="s">
        <v>237</v>
      </c>
      <c r="F1385" s="87">
        <v>8592223346529</v>
      </c>
      <c r="G1385" s="91"/>
      <c r="H1385" s="76">
        <v>582</v>
      </c>
      <c r="I1385" s="18">
        <f t="shared" si="107"/>
        <v>23.755102040816325</v>
      </c>
      <c r="J1385" s="85" t="s">
        <v>5441</v>
      </c>
      <c r="K1385" s="46">
        <f t="shared" si="108"/>
        <v>0</v>
      </c>
      <c r="L1385" s="46">
        <f t="shared" si="109"/>
        <v>0</v>
      </c>
      <c r="M1385" s="19">
        <f t="shared" ref="M1385:M1395" si="112">H1385*(1-$K1385)*(1-$L1385)</f>
        <v>582</v>
      </c>
      <c r="N1385" s="19">
        <f t="shared" ref="N1385:N1395" si="113">I1385*(1-$K1385)*(1-$L1385)</f>
        <v>23.755102040816325</v>
      </c>
    </row>
    <row r="1386" spans="1:14" ht="15" customHeight="1">
      <c r="A1386" s="15">
        <v>1380</v>
      </c>
      <c r="B1386" s="34">
        <v>3</v>
      </c>
      <c r="C1386" s="80"/>
      <c r="D1386" s="28" t="s">
        <v>238</v>
      </c>
      <c r="E1386" s="16" t="s">
        <v>239</v>
      </c>
      <c r="F1386" s="87">
        <v>8592223346536</v>
      </c>
      <c r="G1386" s="91"/>
      <c r="H1386" s="76">
        <v>1416</v>
      </c>
      <c r="I1386" s="18">
        <f t="shared" si="107"/>
        <v>57.795918367346935</v>
      </c>
      <c r="J1386" s="85" t="s">
        <v>5441</v>
      </c>
      <c r="K1386" s="46">
        <f t="shared" si="108"/>
        <v>0</v>
      </c>
      <c r="L1386" s="46">
        <f t="shared" si="109"/>
        <v>0</v>
      </c>
      <c r="M1386" s="19">
        <f t="shared" si="112"/>
        <v>1416</v>
      </c>
      <c r="N1386" s="19">
        <f t="shared" si="113"/>
        <v>57.795918367346935</v>
      </c>
    </row>
    <row r="1387" spans="1:14" ht="15" customHeight="1">
      <c r="A1387" s="15">
        <v>1381</v>
      </c>
      <c r="B1387" s="34">
        <v>3</v>
      </c>
      <c r="C1387" s="80"/>
      <c r="D1387" s="28" t="s">
        <v>1787</v>
      </c>
      <c r="E1387" s="16" t="s">
        <v>1788</v>
      </c>
      <c r="F1387" s="87">
        <v>8592223346543</v>
      </c>
      <c r="G1387" s="91"/>
      <c r="H1387" s="76">
        <v>1414</v>
      </c>
      <c r="I1387" s="18">
        <f t="shared" si="107"/>
        <v>57.714285714285715</v>
      </c>
      <c r="J1387" s="85" t="s">
        <v>5441</v>
      </c>
      <c r="K1387" s="46">
        <f t="shared" si="108"/>
        <v>0</v>
      </c>
      <c r="L1387" s="46">
        <f t="shared" si="109"/>
        <v>0</v>
      </c>
      <c r="M1387" s="19">
        <f t="shared" si="112"/>
        <v>1414</v>
      </c>
      <c r="N1387" s="19">
        <f t="shared" si="113"/>
        <v>57.714285714285715</v>
      </c>
    </row>
    <row r="1388" spans="1:14" ht="15" customHeight="1">
      <c r="A1388" s="15">
        <v>1382</v>
      </c>
      <c r="B1388" s="34">
        <v>3</v>
      </c>
      <c r="C1388" s="83" t="s">
        <v>5945</v>
      </c>
      <c r="D1388" s="28" t="s">
        <v>1884</v>
      </c>
      <c r="E1388" s="16" t="s">
        <v>1885</v>
      </c>
      <c r="F1388" s="87">
        <v>8592223430112</v>
      </c>
      <c r="G1388" s="91"/>
      <c r="H1388" s="76">
        <v>251</v>
      </c>
      <c r="I1388" s="18">
        <f t="shared" si="107"/>
        <v>10.244897959183673</v>
      </c>
      <c r="J1388" s="85" t="s">
        <v>5441</v>
      </c>
      <c r="K1388" s="46">
        <f t="shared" si="108"/>
        <v>0</v>
      </c>
      <c r="L1388" s="46">
        <f t="shared" si="109"/>
        <v>0</v>
      </c>
      <c r="M1388" s="19">
        <f t="shared" si="112"/>
        <v>251</v>
      </c>
      <c r="N1388" s="19">
        <f t="shared" si="113"/>
        <v>10.244897959183673</v>
      </c>
    </row>
    <row r="1389" spans="1:14" ht="15" customHeight="1">
      <c r="A1389" s="15">
        <v>1383</v>
      </c>
      <c r="B1389" s="34">
        <v>3</v>
      </c>
      <c r="C1389" s="83" t="s">
        <v>5945</v>
      </c>
      <c r="D1389" s="28" t="s">
        <v>1886</v>
      </c>
      <c r="E1389" s="16" t="s">
        <v>1887</v>
      </c>
      <c r="F1389" s="87">
        <v>8592223430129</v>
      </c>
      <c r="G1389" s="91"/>
      <c r="H1389" s="76">
        <v>271</v>
      </c>
      <c r="I1389" s="18">
        <f t="shared" si="107"/>
        <v>11.061224489795919</v>
      </c>
      <c r="J1389" s="85" t="s">
        <v>5441</v>
      </c>
      <c r="K1389" s="46">
        <f t="shared" si="108"/>
        <v>0</v>
      </c>
      <c r="L1389" s="46">
        <f t="shared" si="109"/>
        <v>0</v>
      </c>
      <c r="M1389" s="19">
        <f t="shared" si="112"/>
        <v>271</v>
      </c>
      <c r="N1389" s="19">
        <f t="shared" si="113"/>
        <v>11.061224489795919</v>
      </c>
    </row>
    <row r="1390" spans="1:14" ht="15" customHeight="1">
      <c r="A1390" s="15">
        <v>1384</v>
      </c>
      <c r="B1390" s="34">
        <v>3</v>
      </c>
      <c r="C1390" s="83" t="s">
        <v>5945</v>
      </c>
      <c r="D1390" s="28" t="s">
        <v>1888</v>
      </c>
      <c r="E1390" s="16" t="s">
        <v>1889</v>
      </c>
      <c r="F1390" s="87">
        <v>8592223430136</v>
      </c>
      <c r="G1390" s="91"/>
      <c r="H1390" s="76">
        <v>427</v>
      </c>
      <c r="I1390" s="18">
        <f t="shared" si="107"/>
        <v>17.428571428571427</v>
      </c>
      <c r="J1390" s="85" t="s">
        <v>5441</v>
      </c>
      <c r="K1390" s="46">
        <f t="shared" si="108"/>
        <v>0</v>
      </c>
      <c r="L1390" s="46">
        <f t="shared" si="109"/>
        <v>0</v>
      </c>
      <c r="M1390" s="19">
        <f t="shared" si="112"/>
        <v>427</v>
      </c>
      <c r="N1390" s="19">
        <f t="shared" si="113"/>
        <v>17.428571428571427</v>
      </c>
    </row>
    <row r="1391" spans="1:14" ht="15" customHeight="1">
      <c r="A1391" s="15">
        <v>1385</v>
      </c>
      <c r="B1391" s="34">
        <v>3</v>
      </c>
      <c r="C1391" s="83" t="s">
        <v>5945</v>
      </c>
      <c r="D1391" s="28" t="s">
        <v>1890</v>
      </c>
      <c r="E1391" s="16" t="s">
        <v>1891</v>
      </c>
      <c r="F1391" s="87">
        <v>8592223430143</v>
      </c>
      <c r="G1391" s="91"/>
      <c r="H1391" s="76">
        <v>427</v>
      </c>
      <c r="I1391" s="18">
        <f t="shared" si="107"/>
        <v>17.428571428571427</v>
      </c>
      <c r="J1391" s="85" t="s">
        <v>5441</v>
      </c>
      <c r="K1391" s="46">
        <f t="shared" si="108"/>
        <v>0</v>
      </c>
      <c r="L1391" s="46">
        <f t="shared" si="109"/>
        <v>0</v>
      </c>
      <c r="M1391" s="19">
        <f t="shared" si="112"/>
        <v>427</v>
      </c>
      <c r="N1391" s="19">
        <f t="shared" si="113"/>
        <v>17.428571428571427</v>
      </c>
    </row>
    <row r="1392" spans="1:14" ht="15" customHeight="1">
      <c r="A1392" s="15">
        <v>1386</v>
      </c>
      <c r="B1392" s="34">
        <v>3</v>
      </c>
      <c r="C1392" s="80"/>
      <c r="D1392" s="28" t="s">
        <v>1789</v>
      </c>
      <c r="E1392" s="16" t="s">
        <v>1790</v>
      </c>
      <c r="F1392" s="87">
        <v>8592223346482</v>
      </c>
      <c r="G1392" s="91"/>
      <c r="H1392" s="76">
        <v>601</v>
      </c>
      <c r="I1392" s="18">
        <f t="shared" si="107"/>
        <v>24.530612244897959</v>
      </c>
      <c r="J1392" s="85" t="s">
        <v>5441</v>
      </c>
      <c r="K1392" s="46">
        <f t="shared" si="108"/>
        <v>0</v>
      </c>
      <c r="L1392" s="46">
        <f t="shared" si="109"/>
        <v>0</v>
      </c>
      <c r="M1392" s="19">
        <f t="shared" si="112"/>
        <v>601</v>
      </c>
      <c r="N1392" s="19">
        <f t="shared" si="113"/>
        <v>24.530612244897959</v>
      </c>
    </row>
    <row r="1393" spans="1:14" ht="15" customHeight="1">
      <c r="A1393" s="15">
        <v>1387</v>
      </c>
      <c r="B1393" s="34">
        <v>3</v>
      </c>
      <c r="C1393" s="80"/>
      <c r="D1393" s="28" t="s">
        <v>240</v>
      </c>
      <c r="E1393" s="16" t="s">
        <v>241</v>
      </c>
      <c r="F1393" s="87">
        <v>8592223346499</v>
      </c>
      <c r="G1393" s="91"/>
      <c r="H1393" s="76">
        <v>990</v>
      </c>
      <c r="I1393" s="18">
        <f t="shared" si="107"/>
        <v>40.408163265306122</v>
      </c>
      <c r="J1393" s="85" t="s">
        <v>5441</v>
      </c>
      <c r="K1393" s="46">
        <f t="shared" si="108"/>
        <v>0</v>
      </c>
      <c r="L1393" s="46">
        <f t="shared" si="109"/>
        <v>0</v>
      </c>
      <c r="M1393" s="19">
        <f t="shared" si="112"/>
        <v>990</v>
      </c>
      <c r="N1393" s="19">
        <f t="shared" si="113"/>
        <v>40.408163265306122</v>
      </c>
    </row>
    <row r="1394" spans="1:14" ht="15" customHeight="1">
      <c r="A1394" s="15">
        <v>1388</v>
      </c>
      <c r="B1394" s="34">
        <v>3</v>
      </c>
      <c r="C1394" s="83" t="s">
        <v>5945</v>
      </c>
      <c r="D1394" s="28" t="s">
        <v>1892</v>
      </c>
      <c r="E1394" s="16" t="s">
        <v>1270</v>
      </c>
      <c r="F1394" s="87">
        <v>8592223430150</v>
      </c>
      <c r="G1394" s="91"/>
      <c r="H1394" s="76">
        <v>396</v>
      </c>
      <c r="I1394" s="18">
        <f t="shared" si="107"/>
        <v>16.163265306122447</v>
      </c>
      <c r="J1394" s="85" t="s">
        <v>5441</v>
      </c>
      <c r="K1394" s="46">
        <f t="shared" si="108"/>
        <v>0</v>
      </c>
      <c r="L1394" s="46">
        <f t="shared" si="109"/>
        <v>0</v>
      </c>
      <c r="M1394" s="19">
        <f t="shared" si="112"/>
        <v>396</v>
      </c>
      <c r="N1394" s="19">
        <f t="shared" si="113"/>
        <v>16.163265306122447</v>
      </c>
    </row>
    <row r="1395" spans="1:14" ht="15" customHeight="1">
      <c r="A1395" s="15">
        <v>1389</v>
      </c>
      <c r="B1395" s="34">
        <v>3</v>
      </c>
      <c r="C1395" s="83" t="s">
        <v>5945</v>
      </c>
      <c r="D1395" s="28" t="s">
        <v>1271</v>
      </c>
      <c r="E1395" s="16" t="s">
        <v>1272</v>
      </c>
      <c r="F1395" s="87">
        <v>8592223430167</v>
      </c>
      <c r="G1395" s="91"/>
      <c r="H1395" s="76">
        <v>552</v>
      </c>
      <c r="I1395" s="18">
        <f t="shared" si="107"/>
        <v>22.530612244897959</v>
      </c>
      <c r="J1395" s="85" t="s">
        <v>5441</v>
      </c>
      <c r="K1395" s="46">
        <f t="shared" si="108"/>
        <v>0</v>
      </c>
      <c r="L1395" s="46">
        <f t="shared" si="109"/>
        <v>0</v>
      </c>
      <c r="M1395" s="19">
        <f t="shared" si="112"/>
        <v>552</v>
      </c>
      <c r="N1395" s="19">
        <f t="shared" si="113"/>
        <v>22.530612244897959</v>
      </c>
    </row>
    <row r="1396" spans="1:14" ht="15" customHeight="1">
      <c r="A1396" s="15">
        <v>1390</v>
      </c>
      <c r="B1396" s="34">
        <v>3</v>
      </c>
      <c r="C1396" s="80"/>
      <c r="D1396" s="28" t="s">
        <v>3475</v>
      </c>
      <c r="E1396" s="16" t="s">
        <v>3476</v>
      </c>
      <c r="F1396" s="87">
        <v>8592223346420</v>
      </c>
      <c r="G1396" s="17">
        <v>407</v>
      </c>
      <c r="H1396" s="76">
        <v>148.69999999999999</v>
      </c>
      <c r="I1396" s="18">
        <f t="shared" si="107"/>
        <v>6.0693877551020403</v>
      </c>
      <c r="J1396" s="46">
        <f>'Skupinové slevy'!$C$46</f>
        <v>0</v>
      </c>
      <c r="K1396" s="46">
        <f t="shared" si="108"/>
        <v>0</v>
      </c>
      <c r="L1396" s="46">
        <f t="shared" si="109"/>
        <v>0</v>
      </c>
      <c r="M1396" s="19">
        <f t="shared" si="110"/>
        <v>148.69999999999999</v>
      </c>
      <c r="N1396" s="19">
        <f t="shared" si="111"/>
        <v>6.0693877551020403</v>
      </c>
    </row>
    <row r="1397" spans="1:14" ht="15" customHeight="1">
      <c r="A1397" s="15">
        <v>1391</v>
      </c>
      <c r="B1397" s="34">
        <v>3</v>
      </c>
      <c r="C1397" s="80"/>
      <c r="D1397" s="28" t="s">
        <v>893</v>
      </c>
      <c r="E1397" s="16" t="s">
        <v>894</v>
      </c>
      <c r="F1397" s="87">
        <v>8592223346437</v>
      </c>
      <c r="G1397" s="17">
        <v>407</v>
      </c>
      <c r="H1397" s="76">
        <v>128.1</v>
      </c>
      <c r="I1397" s="18">
        <f t="shared" si="107"/>
        <v>5.2285714285714286</v>
      </c>
      <c r="J1397" s="46">
        <f>'Skupinové slevy'!$C$46</f>
        <v>0</v>
      </c>
      <c r="K1397" s="46">
        <f t="shared" si="108"/>
        <v>0</v>
      </c>
      <c r="L1397" s="46">
        <f t="shared" si="109"/>
        <v>0</v>
      </c>
      <c r="M1397" s="19">
        <f t="shared" si="110"/>
        <v>128.1</v>
      </c>
      <c r="N1397" s="19">
        <f t="shared" si="111"/>
        <v>5.2285714285714286</v>
      </c>
    </row>
    <row r="1398" spans="1:14" ht="15" customHeight="1">
      <c r="A1398" s="15">
        <v>1392</v>
      </c>
      <c r="B1398" s="34">
        <v>3</v>
      </c>
      <c r="C1398" s="80"/>
      <c r="D1398" s="28" t="s">
        <v>895</v>
      </c>
      <c r="E1398" s="16" t="s">
        <v>918</v>
      </c>
      <c r="F1398" s="87">
        <v>8592223346444</v>
      </c>
      <c r="G1398" s="17">
        <v>407</v>
      </c>
      <c r="H1398" s="76">
        <v>124.4</v>
      </c>
      <c r="I1398" s="18">
        <f t="shared" si="107"/>
        <v>5.0775510204081638</v>
      </c>
      <c r="J1398" s="46">
        <f>'Skupinové slevy'!$C$46</f>
        <v>0</v>
      </c>
      <c r="K1398" s="46">
        <f t="shared" si="108"/>
        <v>0</v>
      </c>
      <c r="L1398" s="46">
        <f t="shared" si="109"/>
        <v>0</v>
      </c>
      <c r="M1398" s="19">
        <f t="shared" si="110"/>
        <v>124.4</v>
      </c>
      <c r="N1398" s="19">
        <f t="shared" si="111"/>
        <v>5.0775510204081638</v>
      </c>
    </row>
    <row r="1399" spans="1:14" ht="15" customHeight="1">
      <c r="A1399" s="15">
        <v>1393</v>
      </c>
      <c r="B1399" s="34">
        <v>3</v>
      </c>
      <c r="C1399" s="80"/>
      <c r="D1399" s="28" t="s">
        <v>919</v>
      </c>
      <c r="E1399" s="16" t="s">
        <v>920</v>
      </c>
      <c r="F1399" s="87">
        <v>8592223346451</v>
      </c>
      <c r="G1399" s="17">
        <v>407</v>
      </c>
      <c r="H1399" s="76">
        <v>124.4</v>
      </c>
      <c r="I1399" s="18">
        <f t="shared" si="107"/>
        <v>5.0775510204081638</v>
      </c>
      <c r="J1399" s="46">
        <f>'Skupinové slevy'!$C$46</f>
        <v>0</v>
      </c>
      <c r="K1399" s="46">
        <f t="shared" si="108"/>
        <v>0</v>
      </c>
      <c r="L1399" s="46">
        <f t="shared" si="109"/>
        <v>0</v>
      </c>
      <c r="M1399" s="19">
        <f t="shared" si="110"/>
        <v>124.4</v>
      </c>
      <c r="N1399" s="19">
        <f t="shared" si="111"/>
        <v>5.0775510204081638</v>
      </c>
    </row>
    <row r="1400" spans="1:14" ht="15" customHeight="1">
      <c r="A1400" s="15">
        <v>1394</v>
      </c>
      <c r="B1400" s="34">
        <v>3</v>
      </c>
      <c r="C1400" s="80"/>
      <c r="D1400" s="28" t="s">
        <v>921</v>
      </c>
      <c r="E1400" s="16" t="s">
        <v>922</v>
      </c>
      <c r="F1400" s="87">
        <v>8592223346413</v>
      </c>
      <c r="G1400" s="17">
        <v>407</v>
      </c>
      <c r="H1400" s="76">
        <v>124.4</v>
      </c>
      <c r="I1400" s="18">
        <f t="shared" si="107"/>
        <v>5.0775510204081638</v>
      </c>
      <c r="J1400" s="46">
        <f>'Skupinové slevy'!$C$46</f>
        <v>0</v>
      </c>
      <c r="K1400" s="46">
        <f t="shared" si="108"/>
        <v>0</v>
      </c>
      <c r="L1400" s="46">
        <f t="shared" si="109"/>
        <v>0</v>
      </c>
      <c r="M1400" s="19">
        <f t="shared" si="110"/>
        <v>124.4</v>
      </c>
      <c r="N1400" s="19">
        <f t="shared" si="111"/>
        <v>5.0775510204081638</v>
      </c>
    </row>
    <row r="1401" spans="1:14" ht="15" customHeight="1">
      <c r="A1401" s="15">
        <v>1395</v>
      </c>
      <c r="B1401" s="34">
        <v>3</v>
      </c>
      <c r="C1401" s="80"/>
      <c r="D1401" s="28" t="s">
        <v>923</v>
      </c>
      <c r="E1401" s="16" t="s">
        <v>924</v>
      </c>
      <c r="F1401" s="87">
        <v>8592223346468</v>
      </c>
      <c r="G1401" s="17">
        <v>407</v>
      </c>
      <c r="H1401" s="76">
        <v>129.4</v>
      </c>
      <c r="I1401" s="18">
        <f t="shared" si="107"/>
        <v>5.2816326530612248</v>
      </c>
      <c r="J1401" s="46">
        <f>'Skupinové slevy'!$C$46</f>
        <v>0</v>
      </c>
      <c r="K1401" s="46">
        <f t="shared" si="108"/>
        <v>0</v>
      </c>
      <c r="L1401" s="46">
        <f t="shared" si="109"/>
        <v>0</v>
      </c>
      <c r="M1401" s="19">
        <f t="shared" si="110"/>
        <v>129.4</v>
      </c>
      <c r="N1401" s="19">
        <f t="shared" si="111"/>
        <v>5.2816326530612248</v>
      </c>
    </row>
    <row r="1402" spans="1:14" ht="15" customHeight="1">
      <c r="A1402" s="15">
        <v>1396</v>
      </c>
      <c r="B1402" s="34">
        <v>3</v>
      </c>
      <c r="C1402" s="80"/>
      <c r="D1402" s="28" t="s">
        <v>6771</v>
      </c>
      <c r="E1402" s="16" t="s">
        <v>6772</v>
      </c>
      <c r="F1402" s="87">
        <v>8592223346475</v>
      </c>
      <c r="G1402" s="17">
        <v>407</v>
      </c>
      <c r="H1402" s="76">
        <v>129.4</v>
      </c>
      <c r="I1402" s="18">
        <f t="shared" si="107"/>
        <v>5.2816326530612248</v>
      </c>
      <c r="J1402" s="46">
        <f>'Skupinové slevy'!$C$46</f>
        <v>0</v>
      </c>
      <c r="K1402" s="46">
        <f t="shared" si="108"/>
        <v>0</v>
      </c>
      <c r="L1402" s="46">
        <f t="shared" si="109"/>
        <v>0</v>
      </c>
      <c r="M1402" s="19">
        <f t="shared" si="110"/>
        <v>129.4</v>
      </c>
      <c r="N1402" s="19">
        <f t="shared" si="111"/>
        <v>5.2816326530612248</v>
      </c>
    </row>
    <row r="1403" spans="1:14" ht="15" customHeight="1">
      <c r="A1403" s="15">
        <v>1397</v>
      </c>
      <c r="B1403" s="34">
        <v>3</v>
      </c>
      <c r="C1403" s="80"/>
      <c r="D1403" s="28" t="s">
        <v>2726</v>
      </c>
      <c r="E1403" s="16" t="s">
        <v>2727</v>
      </c>
      <c r="F1403" s="87">
        <v>8592223302259</v>
      </c>
      <c r="G1403" s="25">
        <v>130</v>
      </c>
      <c r="H1403" s="76">
        <v>7254</v>
      </c>
      <c r="I1403" s="18">
        <f t="shared" si="107"/>
        <v>296.08163265306121</v>
      </c>
      <c r="J1403" s="46">
        <f>'Skupinové slevy'!$C$10</f>
        <v>0</v>
      </c>
      <c r="K1403" s="46">
        <f t="shared" si="108"/>
        <v>0</v>
      </c>
      <c r="L1403" s="46">
        <f t="shared" si="109"/>
        <v>0</v>
      </c>
      <c r="M1403" s="19">
        <f t="shared" si="110"/>
        <v>7254</v>
      </c>
      <c r="N1403" s="19">
        <f t="shared" si="111"/>
        <v>296.08163265306121</v>
      </c>
    </row>
    <row r="1404" spans="1:14" ht="15" customHeight="1">
      <c r="A1404" s="15">
        <v>1398</v>
      </c>
      <c r="B1404" s="34">
        <v>3</v>
      </c>
      <c r="C1404" s="80"/>
      <c r="D1404" s="28" t="s">
        <v>6733</v>
      </c>
      <c r="E1404" s="16" t="s">
        <v>6734</v>
      </c>
      <c r="F1404" s="87">
        <v>8030373002662</v>
      </c>
      <c r="G1404" s="25">
        <v>130</v>
      </c>
      <c r="H1404" s="76">
        <v>9931</v>
      </c>
      <c r="I1404" s="18">
        <f t="shared" si="107"/>
        <v>405.34693877551018</v>
      </c>
      <c r="J1404" s="46">
        <f>'Skupinové slevy'!$C$10</f>
        <v>0</v>
      </c>
      <c r="K1404" s="46">
        <f t="shared" si="108"/>
        <v>0</v>
      </c>
      <c r="L1404" s="46">
        <f t="shared" si="109"/>
        <v>0</v>
      </c>
      <c r="M1404" s="19">
        <f t="shared" si="110"/>
        <v>9931</v>
      </c>
      <c r="N1404" s="19">
        <f t="shared" si="111"/>
        <v>405.34693877551018</v>
      </c>
    </row>
    <row r="1405" spans="1:14" ht="15" customHeight="1">
      <c r="A1405" s="15">
        <v>1399</v>
      </c>
      <c r="B1405" s="34">
        <v>3</v>
      </c>
      <c r="C1405" s="80"/>
      <c r="D1405" s="28" t="s">
        <v>4864</v>
      </c>
      <c r="E1405" s="16" t="s">
        <v>4865</v>
      </c>
      <c r="F1405" s="87">
        <v>8592223228467</v>
      </c>
      <c r="G1405" s="17">
        <v>540</v>
      </c>
      <c r="H1405" s="76">
        <v>105.1</v>
      </c>
      <c r="I1405" s="18">
        <f t="shared" si="107"/>
        <v>4.2897959183673464</v>
      </c>
      <c r="J1405" s="46">
        <f>'Skupinové slevy'!$C$58</f>
        <v>0</v>
      </c>
      <c r="K1405" s="46">
        <f t="shared" si="108"/>
        <v>0</v>
      </c>
      <c r="L1405" s="46">
        <f t="shared" si="109"/>
        <v>0</v>
      </c>
      <c r="M1405" s="19">
        <f t="shared" si="110"/>
        <v>105.1</v>
      </c>
      <c r="N1405" s="19">
        <f t="shared" si="111"/>
        <v>4.2897959183673464</v>
      </c>
    </row>
    <row r="1406" spans="1:14" ht="15" customHeight="1">
      <c r="A1406" s="15">
        <v>1400</v>
      </c>
      <c r="B1406" s="34">
        <v>3</v>
      </c>
      <c r="C1406" s="80"/>
      <c r="D1406" s="28" t="s">
        <v>5726</v>
      </c>
      <c r="E1406" s="16" t="s">
        <v>5727</v>
      </c>
      <c r="F1406" s="87">
        <v>8592223228474</v>
      </c>
      <c r="G1406" s="17">
        <v>540</v>
      </c>
      <c r="H1406" s="76">
        <v>131</v>
      </c>
      <c r="I1406" s="18">
        <f t="shared" si="107"/>
        <v>5.3469387755102042</v>
      </c>
      <c r="J1406" s="46">
        <f>'Skupinové slevy'!$C$58</f>
        <v>0</v>
      </c>
      <c r="K1406" s="46">
        <f t="shared" si="108"/>
        <v>0</v>
      </c>
      <c r="L1406" s="46">
        <f t="shared" si="109"/>
        <v>0</v>
      </c>
      <c r="M1406" s="19">
        <f t="shared" si="110"/>
        <v>131</v>
      </c>
      <c r="N1406" s="19">
        <f t="shared" si="111"/>
        <v>5.3469387755102042</v>
      </c>
    </row>
    <row r="1407" spans="1:14" ht="15" customHeight="1">
      <c r="A1407" s="15">
        <v>1401</v>
      </c>
      <c r="B1407" s="34">
        <v>3</v>
      </c>
      <c r="C1407" s="80"/>
      <c r="D1407" s="28" t="s">
        <v>5728</v>
      </c>
      <c r="E1407" s="16" t="s">
        <v>5729</v>
      </c>
      <c r="F1407" s="87">
        <v>8592223228481</v>
      </c>
      <c r="G1407" s="17">
        <v>540</v>
      </c>
      <c r="H1407" s="76">
        <v>244</v>
      </c>
      <c r="I1407" s="18">
        <f t="shared" si="107"/>
        <v>9.9591836734693882</v>
      </c>
      <c r="J1407" s="46">
        <f>'Skupinové slevy'!$C$58</f>
        <v>0</v>
      </c>
      <c r="K1407" s="46">
        <f t="shared" si="108"/>
        <v>0</v>
      </c>
      <c r="L1407" s="46">
        <f t="shared" si="109"/>
        <v>0</v>
      </c>
      <c r="M1407" s="19">
        <f t="shared" si="110"/>
        <v>244</v>
      </c>
      <c r="N1407" s="19">
        <f t="shared" si="111"/>
        <v>9.9591836734693882</v>
      </c>
    </row>
    <row r="1408" spans="1:14" ht="15" customHeight="1">
      <c r="A1408" s="15">
        <v>1402</v>
      </c>
      <c r="B1408" s="34">
        <v>3</v>
      </c>
      <c r="C1408" s="80"/>
      <c r="D1408" s="28" t="s">
        <v>4901</v>
      </c>
      <c r="E1408" s="16" t="s">
        <v>4902</v>
      </c>
      <c r="F1408" s="87">
        <v>8592223228498</v>
      </c>
      <c r="G1408" s="17">
        <v>540</v>
      </c>
      <c r="H1408" s="76">
        <v>330</v>
      </c>
      <c r="I1408" s="18">
        <f t="shared" si="107"/>
        <v>13.469387755102041</v>
      </c>
      <c r="J1408" s="46">
        <f>'Skupinové slevy'!$C$58</f>
        <v>0</v>
      </c>
      <c r="K1408" s="46">
        <f t="shared" si="108"/>
        <v>0</v>
      </c>
      <c r="L1408" s="46">
        <f t="shared" si="109"/>
        <v>0</v>
      </c>
      <c r="M1408" s="19">
        <f t="shared" si="110"/>
        <v>330</v>
      </c>
      <c r="N1408" s="19">
        <f t="shared" si="111"/>
        <v>13.469387755102041</v>
      </c>
    </row>
    <row r="1409" spans="1:14" ht="15" customHeight="1">
      <c r="A1409" s="15">
        <v>1403</v>
      </c>
      <c r="B1409" s="34">
        <v>3</v>
      </c>
      <c r="C1409" s="80"/>
      <c r="D1409" s="28" t="s">
        <v>4903</v>
      </c>
      <c r="E1409" s="16" t="s">
        <v>4904</v>
      </c>
      <c r="F1409" s="87">
        <v>8592223228504</v>
      </c>
      <c r="G1409" s="17">
        <v>540</v>
      </c>
      <c r="H1409" s="76">
        <v>131</v>
      </c>
      <c r="I1409" s="18">
        <f t="shared" si="107"/>
        <v>5.3469387755102042</v>
      </c>
      <c r="J1409" s="46">
        <f>'Skupinové slevy'!$C$58</f>
        <v>0</v>
      </c>
      <c r="K1409" s="46">
        <f t="shared" si="108"/>
        <v>0</v>
      </c>
      <c r="L1409" s="46">
        <f t="shared" si="109"/>
        <v>0</v>
      </c>
      <c r="M1409" s="19">
        <f t="shared" si="110"/>
        <v>131</v>
      </c>
      <c r="N1409" s="19">
        <f t="shared" si="111"/>
        <v>5.3469387755102042</v>
      </c>
    </row>
    <row r="1410" spans="1:14" ht="15" customHeight="1">
      <c r="A1410" s="15">
        <v>1404</v>
      </c>
      <c r="B1410" s="34">
        <v>3</v>
      </c>
      <c r="C1410" s="80"/>
      <c r="D1410" s="28" t="s">
        <v>2225</v>
      </c>
      <c r="E1410" s="16" t="s">
        <v>2226</v>
      </c>
      <c r="F1410" s="87">
        <v>8592223228511</v>
      </c>
      <c r="G1410" s="17">
        <v>540</v>
      </c>
      <c r="H1410" s="76">
        <v>238</v>
      </c>
      <c r="I1410" s="18">
        <f t="shared" si="107"/>
        <v>9.7142857142857135</v>
      </c>
      <c r="J1410" s="46">
        <f>'Skupinové slevy'!$C$58</f>
        <v>0</v>
      </c>
      <c r="K1410" s="46">
        <f t="shared" si="108"/>
        <v>0</v>
      </c>
      <c r="L1410" s="46">
        <f t="shared" si="109"/>
        <v>0</v>
      </c>
      <c r="M1410" s="19">
        <f t="shared" si="110"/>
        <v>238</v>
      </c>
      <c r="N1410" s="19">
        <f t="shared" si="111"/>
        <v>9.7142857142857135</v>
      </c>
    </row>
    <row r="1411" spans="1:14" ht="15" customHeight="1">
      <c r="A1411" s="15">
        <v>1405</v>
      </c>
      <c r="B1411" s="34">
        <v>3</v>
      </c>
      <c r="C1411" s="80"/>
      <c r="D1411" s="28" t="s">
        <v>2227</v>
      </c>
      <c r="E1411" s="16" t="s">
        <v>2228</v>
      </c>
      <c r="F1411" s="87">
        <v>8592223228528</v>
      </c>
      <c r="G1411" s="17">
        <v>540</v>
      </c>
      <c r="H1411" s="76">
        <v>319</v>
      </c>
      <c r="I1411" s="18">
        <f t="shared" si="107"/>
        <v>13.020408163265307</v>
      </c>
      <c r="J1411" s="46">
        <f>'Skupinové slevy'!$C$58</f>
        <v>0</v>
      </c>
      <c r="K1411" s="46">
        <f t="shared" si="108"/>
        <v>0</v>
      </c>
      <c r="L1411" s="46">
        <f t="shared" si="109"/>
        <v>0</v>
      </c>
      <c r="M1411" s="19">
        <f t="shared" si="110"/>
        <v>319</v>
      </c>
      <c r="N1411" s="19">
        <f t="shared" si="111"/>
        <v>13.020408163265307</v>
      </c>
    </row>
    <row r="1412" spans="1:14" ht="15" customHeight="1">
      <c r="A1412" s="15">
        <v>1406</v>
      </c>
      <c r="B1412" s="34">
        <v>3</v>
      </c>
      <c r="C1412" s="80"/>
      <c r="D1412" s="28" t="s">
        <v>6238</v>
      </c>
      <c r="E1412" s="16" t="s">
        <v>6239</v>
      </c>
      <c r="F1412" s="87">
        <v>8592223228375</v>
      </c>
      <c r="G1412" s="17">
        <v>540</v>
      </c>
      <c r="H1412" s="76">
        <v>84.5</v>
      </c>
      <c r="I1412" s="18">
        <f t="shared" si="107"/>
        <v>3.4489795918367347</v>
      </c>
      <c r="J1412" s="46">
        <f>'Skupinové slevy'!$C$58</f>
        <v>0</v>
      </c>
      <c r="K1412" s="46">
        <f t="shared" si="108"/>
        <v>0</v>
      </c>
      <c r="L1412" s="46">
        <f t="shared" si="109"/>
        <v>0</v>
      </c>
      <c r="M1412" s="19">
        <f t="shared" si="110"/>
        <v>84.5</v>
      </c>
      <c r="N1412" s="19">
        <f t="shared" si="111"/>
        <v>3.4489795918367347</v>
      </c>
    </row>
    <row r="1413" spans="1:14" ht="15" customHeight="1">
      <c r="A1413" s="15">
        <v>1407</v>
      </c>
      <c r="B1413" s="34">
        <v>3</v>
      </c>
      <c r="C1413" s="80"/>
      <c r="D1413" s="28" t="s">
        <v>6240</v>
      </c>
      <c r="E1413" s="16" t="s">
        <v>6241</v>
      </c>
      <c r="F1413" s="87">
        <v>8592223228382</v>
      </c>
      <c r="G1413" s="17">
        <v>540</v>
      </c>
      <c r="H1413" s="76">
        <v>106.4</v>
      </c>
      <c r="I1413" s="18">
        <f t="shared" si="107"/>
        <v>4.3428571428571434</v>
      </c>
      <c r="J1413" s="46">
        <f>'Skupinové slevy'!$C$58</f>
        <v>0</v>
      </c>
      <c r="K1413" s="46">
        <f t="shared" si="108"/>
        <v>0</v>
      </c>
      <c r="L1413" s="46">
        <f t="shared" si="109"/>
        <v>0</v>
      </c>
      <c r="M1413" s="19">
        <f t="shared" si="110"/>
        <v>106.4</v>
      </c>
      <c r="N1413" s="19">
        <f t="shared" si="111"/>
        <v>4.3428571428571434</v>
      </c>
    </row>
    <row r="1414" spans="1:14" ht="15" customHeight="1">
      <c r="A1414" s="15">
        <v>1408</v>
      </c>
      <c r="B1414" s="34">
        <v>3</v>
      </c>
      <c r="C1414" s="80"/>
      <c r="D1414" s="28" t="s">
        <v>841</v>
      </c>
      <c r="E1414" s="16" t="s">
        <v>566</v>
      </c>
      <c r="F1414" s="87">
        <v>8592223228399</v>
      </c>
      <c r="G1414" s="17">
        <v>540</v>
      </c>
      <c r="H1414" s="76">
        <v>132.19999999999999</v>
      </c>
      <c r="I1414" s="18">
        <f t="shared" si="107"/>
        <v>5.3959183673469386</v>
      </c>
      <c r="J1414" s="46">
        <f>'Skupinové slevy'!$C$58</f>
        <v>0</v>
      </c>
      <c r="K1414" s="46">
        <f t="shared" si="108"/>
        <v>0</v>
      </c>
      <c r="L1414" s="46">
        <f t="shared" si="109"/>
        <v>0</v>
      </c>
      <c r="M1414" s="19">
        <f t="shared" si="110"/>
        <v>132.19999999999999</v>
      </c>
      <c r="N1414" s="19">
        <f t="shared" si="111"/>
        <v>5.3959183673469386</v>
      </c>
    </row>
    <row r="1415" spans="1:14" ht="15" customHeight="1">
      <c r="A1415" s="15">
        <v>1409</v>
      </c>
      <c r="B1415" s="34">
        <v>3</v>
      </c>
      <c r="C1415" s="80"/>
      <c r="D1415" s="28" t="s">
        <v>982</v>
      </c>
      <c r="E1415" s="16" t="s">
        <v>4862</v>
      </c>
      <c r="F1415" s="87">
        <v>8592223228405</v>
      </c>
      <c r="G1415" s="17">
        <v>540</v>
      </c>
      <c r="H1415" s="76">
        <v>186</v>
      </c>
      <c r="I1415" s="18">
        <f t="shared" ref="I1415:I1478" si="114">H1415/$I$5</f>
        <v>7.591836734693878</v>
      </c>
      <c r="J1415" s="46">
        <f>'Skupinové slevy'!$C$58</f>
        <v>0</v>
      </c>
      <c r="K1415" s="46">
        <f t="shared" ref="K1415:K1478" si="115">IF($K$4="X",0.04,0)</f>
        <v>0</v>
      </c>
      <c r="L1415" s="46">
        <f t="shared" ref="L1415:L1478" si="116">IF($L$4="X",0.02,0)</f>
        <v>0</v>
      </c>
      <c r="M1415" s="19">
        <f t="shared" si="110"/>
        <v>186</v>
      </c>
      <c r="N1415" s="19">
        <f t="shared" si="111"/>
        <v>7.591836734693878</v>
      </c>
    </row>
    <row r="1416" spans="1:14" ht="15" customHeight="1">
      <c r="A1416" s="15">
        <v>1410</v>
      </c>
      <c r="B1416" s="34">
        <v>3</v>
      </c>
      <c r="C1416" s="80"/>
      <c r="D1416" s="28" t="s">
        <v>2368</v>
      </c>
      <c r="E1416" s="16" t="s">
        <v>2369</v>
      </c>
      <c r="F1416" s="87">
        <v>8592223228368</v>
      </c>
      <c r="G1416" s="17">
        <v>540</v>
      </c>
      <c r="H1416" s="76">
        <v>308</v>
      </c>
      <c r="I1416" s="18">
        <f t="shared" si="114"/>
        <v>12.571428571428571</v>
      </c>
      <c r="J1416" s="46">
        <f>'Skupinové slevy'!$C$58</f>
        <v>0</v>
      </c>
      <c r="K1416" s="46">
        <f t="shared" si="115"/>
        <v>0</v>
      </c>
      <c r="L1416" s="46">
        <f t="shared" si="116"/>
        <v>0</v>
      </c>
      <c r="M1416" s="19">
        <f t="shared" si="110"/>
        <v>308</v>
      </c>
      <c r="N1416" s="19">
        <f t="shared" si="111"/>
        <v>12.571428571428571</v>
      </c>
    </row>
    <row r="1417" spans="1:14" ht="15" customHeight="1">
      <c r="A1417" s="15">
        <v>1411</v>
      </c>
      <c r="B1417" s="34">
        <v>3</v>
      </c>
      <c r="C1417" s="80"/>
      <c r="D1417" s="28" t="s">
        <v>2234</v>
      </c>
      <c r="E1417" s="16" t="s">
        <v>2235</v>
      </c>
      <c r="F1417" s="87">
        <v>8592223228429</v>
      </c>
      <c r="G1417" s="17">
        <v>540</v>
      </c>
      <c r="H1417" s="76">
        <v>88.9</v>
      </c>
      <c r="I1417" s="18">
        <f t="shared" si="114"/>
        <v>3.628571428571429</v>
      </c>
      <c r="J1417" s="46">
        <f>'Skupinové slevy'!$C$58</f>
        <v>0</v>
      </c>
      <c r="K1417" s="46">
        <f t="shared" si="115"/>
        <v>0</v>
      </c>
      <c r="L1417" s="46">
        <f t="shared" si="116"/>
        <v>0</v>
      </c>
      <c r="M1417" s="19">
        <f t="shared" si="110"/>
        <v>88.9</v>
      </c>
      <c r="N1417" s="19">
        <f t="shared" si="111"/>
        <v>3.628571428571429</v>
      </c>
    </row>
    <row r="1418" spans="1:14" ht="15" customHeight="1">
      <c r="A1418" s="15">
        <v>1412</v>
      </c>
      <c r="B1418" s="34">
        <v>3</v>
      </c>
      <c r="C1418" s="80"/>
      <c r="D1418" s="28" t="s">
        <v>2236</v>
      </c>
      <c r="E1418" s="16" t="s">
        <v>2237</v>
      </c>
      <c r="F1418" s="87">
        <v>8592223228436</v>
      </c>
      <c r="G1418" s="17">
        <v>540</v>
      </c>
      <c r="H1418" s="76">
        <v>115</v>
      </c>
      <c r="I1418" s="18">
        <f t="shared" si="114"/>
        <v>4.6938775510204085</v>
      </c>
      <c r="J1418" s="46">
        <f>'Skupinové slevy'!$C$58</f>
        <v>0</v>
      </c>
      <c r="K1418" s="46">
        <f t="shared" si="115"/>
        <v>0</v>
      </c>
      <c r="L1418" s="46">
        <f t="shared" si="116"/>
        <v>0</v>
      </c>
      <c r="M1418" s="19">
        <f t="shared" si="110"/>
        <v>115</v>
      </c>
      <c r="N1418" s="19">
        <f t="shared" si="111"/>
        <v>4.6938775510204085</v>
      </c>
    </row>
    <row r="1419" spans="1:14" ht="15" customHeight="1">
      <c r="A1419" s="15">
        <v>1413</v>
      </c>
      <c r="B1419" s="34">
        <v>3</v>
      </c>
      <c r="C1419" s="80"/>
      <c r="D1419" s="28" t="s">
        <v>2271</v>
      </c>
      <c r="E1419" s="16" t="s">
        <v>2272</v>
      </c>
      <c r="F1419" s="87">
        <v>8592223228443</v>
      </c>
      <c r="G1419" s="17">
        <v>540</v>
      </c>
      <c r="H1419" s="76">
        <v>133</v>
      </c>
      <c r="I1419" s="18">
        <f t="shared" si="114"/>
        <v>5.4285714285714288</v>
      </c>
      <c r="J1419" s="46">
        <f>'Skupinové slevy'!$C$58</f>
        <v>0</v>
      </c>
      <c r="K1419" s="46">
        <f t="shared" si="115"/>
        <v>0</v>
      </c>
      <c r="L1419" s="46">
        <f t="shared" si="116"/>
        <v>0</v>
      </c>
      <c r="M1419" s="19">
        <f t="shared" si="110"/>
        <v>133</v>
      </c>
      <c r="N1419" s="19">
        <f t="shared" si="111"/>
        <v>5.4285714285714288</v>
      </c>
    </row>
    <row r="1420" spans="1:14" ht="15" customHeight="1">
      <c r="A1420" s="15">
        <v>1414</v>
      </c>
      <c r="B1420" s="34">
        <v>3</v>
      </c>
      <c r="C1420" s="80"/>
      <c r="D1420" s="28" t="s">
        <v>2273</v>
      </c>
      <c r="E1420" s="16" t="s">
        <v>2274</v>
      </c>
      <c r="F1420" s="87">
        <v>8592223228450</v>
      </c>
      <c r="G1420" s="17">
        <v>540</v>
      </c>
      <c r="H1420" s="76">
        <v>187</v>
      </c>
      <c r="I1420" s="18">
        <f t="shared" si="114"/>
        <v>7.6326530612244898</v>
      </c>
      <c r="J1420" s="46">
        <f>'Skupinové slevy'!$C$58</f>
        <v>0</v>
      </c>
      <c r="K1420" s="46">
        <f t="shared" si="115"/>
        <v>0</v>
      </c>
      <c r="L1420" s="46">
        <f t="shared" si="116"/>
        <v>0</v>
      </c>
      <c r="M1420" s="19">
        <f t="shared" si="110"/>
        <v>187</v>
      </c>
      <c r="N1420" s="19">
        <f t="shared" si="111"/>
        <v>7.6326530612244898</v>
      </c>
    </row>
    <row r="1421" spans="1:14" ht="15" customHeight="1">
      <c r="A1421" s="15">
        <v>1415</v>
      </c>
      <c r="B1421" s="34">
        <v>3</v>
      </c>
      <c r="C1421" s="80"/>
      <c r="D1421" s="28" t="s">
        <v>4863</v>
      </c>
      <c r="E1421" s="16" t="s">
        <v>2233</v>
      </c>
      <c r="F1421" s="87">
        <v>8592223228412</v>
      </c>
      <c r="G1421" s="17">
        <v>540</v>
      </c>
      <c r="H1421" s="76">
        <v>306</v>
      </c>
      <c r="I1421" s="18">
        <f t="shared" si="114"/>
        <v>12.489795918367347</v>
      </c>
      <c r="J1421" s="46">
        <f>'Skupinové slevy'!$C$58</f>
        <v>0</v>
      </c>
      <c r="K1421" s="46">
        <f t="shared" si="115"/>
        <v>0</v>
      </c>
      <c r="L1421" s="46">
        <f t="shared" si="116"/>
        <v>0</v>
      </c>
      <c r="M1421" s="19">
        <f t="shared" si="110"/>
        <v>306</v>
      </c>
      <c r="N1421" s="19">
        <f t="shared" si="111"/>
        <v>12.489795918367347</v>
      </c>
    </row>
    <row r="1422" spans="1:14" ht="15" customHeight="1">
      <c r="A1422" s="15">
        <v>1416</v>
      </c>
      <c r="B1422" s="34">
        <v>3</v>
      </c>
      <c r="C1422" s="80"/>
      <c r="D1422" s="28" t="s">
        <v>6830</v>
      </c>
      <c r="E1422" s="16" t="s">
        <v>5814</v>
      </c>
      <c r="F1422" s="87">
        <v>8592223228634</v>
      </c>
      <c r="G1422" s="17">
        <v>540</v>
      </c>
      <c r="H1422" s="76">
        <v>115.6</v>
      </c>
      <c r="I1422" s="18">
        <f t="shared" si="114"/>
        <v>4.7183673469387752</v>
      </c>
      <c r="J1422" s="46">
        <f>'Skupinové slevy'!$C$58</f>
        <v>0</v>
      </c>
      <c r="K1422" s="46">
        <f t="shared" si="115"/>
        <v>0</v>
      </c>
      <c r="L1422" s="46">
        <f t="shared" si="116"/>
        <v>0</v>
      </c>
      <c r="M1422" s="19">
        <f t="shared" si="110"/>
        <v>115.6</v>
      </c>
      <c r="N1422" s="19">
        <f t="shared" si="111"/>
        <v>4.7183673469387752</v>
      </c>
    </row>
    <row r="1423" spans="1:14" ht="15" customHeight="1">
      <c r="A1423" s="15">
        <v>1417</v>
      </c>
      <c r="B1423" s="34">
        <v>3</v>
      </c>
      <c r="C1423" s="80"/>
      <c r="D1423" s="28" t="s">
        <v>5815</v>
      </c>
      <c r="E1423" s="16" t="s">
        <v>6764</v>
      </c>
      <c r="F1423" s="87">
        <v>8592223228641</v>
      </c>
      <c r="G1423" s="17">
        <v>540</v>
      </c>
      <c r="H1423" s="76">
        <v>163</v>
      </c>
      <c r="I1423" s="18">
        <f t="shared" si="114"/>
        <v>6.6530612244897958</v>
      </c>
      <c r="J1423" s="46">
        <f>'Skupinové slevy'!$C$58</f>
        <v>0</v>
      </c>
      <c r="K1423" s="46">
        <f t="shared" si="115"/>
        <v>0</v>
      </c>
      <c r="L1423" s="46">
        <f t="shared" si="116"/>
        <v>0</v>
      </c>
      <c r="M1423" s="19">
        <f t="shared" si="110"/>
        <v>163</v>
      </c>
      <c r="N1423" s="19">
        <f t="shared" si="111"/>
        <v>6.6530612244897958</v>
      </c>
    </row>
    <row r="1424" spans="1:14" ht="15" customHeight="1">
      <c r="A1424" s="15">
        <v>1418</v>
      </c>
      <c r="B1424" s="34">
        <v>3</v>
      </c>
      <c r="C1424" s="80"/>
      <c r="D1424" s="28" t="s">
        <v>6765</v>
      </c>
      <c r="E1424" s="16" t="s">
        <v>6766</v>
      </c>
      <c r="F1424" s="87">
        <v>8592223228658</v>
      </c>
      <c r="G1424" s="17">
        <v>540</v>
      </c>
      <c r="H1424" s="76">
        <v>282</v>
      </c>
      <c r="I1424" s="18">
        <f t="shared" si="114"/>
        <v>11.510204081632653</v>
      </c>
      <c r="J1424" s="46">
        <f>'Skupinové slevy'!$C$58</f>
        <v>0</v>
      </c>
      <c r="K1424" s="46">
        <f t="shared" si="115"/>
        <v>0</v>
      </c>
      <c r="L1424" s="46">
        <f t="shared" si="116"/>
        <v>0</v>
      </c>
      <c r="M1424" s="19">
        <f t="shared" si="110"/>
        <v>282</v>
      </c>
      <c r="N1424" s="19">
        <f t="shared" si="111"/>
        <v>11.510204081632653</v>
      </c>
    </row>
    <row r="1425" spans="1:14" ht="15" customHeight="1">
      <c r="A1425" s="15">
        <v>1419</v>
      </c>
      <c r="B1425" s="34">
        <v>3</v>
      </c>
      <c r="C1425" s="80"/>
      <c r="D1425" s="28" t="s">
        <v>6767</v>
      </c>
      <c r="E1425" s="16" t="s">
        <v>6768</v>
      </c>
      <c r="F1425" s="87">
        <v>8592223228665</v>
      </c>
      <c r="G1425" s="17">
        <v>540</v>
      </c>
      <c r="H1425" s="76">
        <v>440</v>
      </c>
      <c r="I1425" s="18">
        <f t="shared" si="114"/>
        <v>17.959183673469386</v>
      </c>
      <c r="J1425" s="46">
        <f>'Skupinové slevy'!$C$58</f>
        <v>0</v>
      </c>
      <c r="K1425" s="46">
        <f t="shared" si="115"/>
        <v>0</v>
      </c>
      <c r="L1425" s="46">
        <f t="shared" si="116"/>
        <v>0</v>
      </c>
      <c r="M1425" s="19">
        <f t="shared" si="110"/>
        <v>440</v>
      </c>
      <c r="N1425" s="19">
        <f t="shared" si="111"/>
        <v>17.959183673469386</v>
      </c>
    </row>
    <row r="1426" spans="1:14" ht="15" customHeight="1">
      <c r="A1426" s="15">
        <v>1420</v>
      </c>
      <c r="B1426" s="34">
        <v>3</v>
      </c>
      <c r="C1426" s="80"/>
      <c r="D1426" s="28" t="s">
        <v>4912</v>
      </c>
      <c r="E1426" s="16" t="s">
        <v>3137</v>
      </c>
      <c r="F1426" s="87">
        <v>8592223228597</v>
      </c>
      <c r="G1426" s="17">
        <v>540</v>
      </c>
      <c r="H1426" s="76">
        <v>99.8</v>
      </c>
      <c r="I1426" s="18">
        <f t="shared" si="114"/>
        <v>4.073469387755102</v>
      </c>
      <c r="J1426" s="46">
        <f>'Skupinové slevy'!$C$58</f>
        <v>0</v>
      </c>
      <c r="K1426" s="46">
        <f t="shared" si="115"/>
        <v>0</v>
      </c>
      <c r="L1426" s="46">
        <f t="shared" si="116"/>
        <v>0</v>
      </c>
      <c r="M1426" s="19">
        <f t="shared" si="110"/>
        <v>99.8</v>
      </c>
      <c r="N1426" s="19">
        <f t="shared" si="111"/>
        <v>4.073469387755102</v>
      </c>
    </row>
    <row r="1427" spans="1:14" ht="15" customHeight="1">
      <c r="A1427" s="15">
        <v>1421</v>
      </c>
      <c r="B1427" s="34">
        <v>3</v>
      </c>
      <c r="C1427" s="80"/>
      <c r="D1427" s="28" t="s">
        <v>4913</v>
      </c>
      <c r="E1427" s="16" t="s">
        <v>7022</v>
      </c>
      <c r="F1427" s="87">
        <v>8592223228603</v>
      </c>
      <c r="G1427" s="17">
        <v>540</v>
      </c>
      <c r="H1427" s="76">
        <v>130.1</v>
      </c>
      <c r="I1427" s="18">
        <f t="shared" si="114"/>
        <v>5.3102040816326532</v>
      </c>
      <c r="J1427" s="46">
        <f>'Skupinové slevy'!$C$58</f>
        <v>0</v>
      </c>
      <c r="K1427" s="46">
        <f t="shared" si="115"/>
        <v>0</v>
      </c>
      <c r="L1427" s="46">
        <f t="shared" si="116"/>
        <v>0</v>
      </c>
      <c r="M1427" s="19">
        <f t="shared" si="110"/>
        <v>130.1</v>
      </c>
      <c r="N1427" s="19">
        <f t="shared" si="111"/>
        <v>5.3102040816326532</v>
      </c>
    </row>
    <row r="1428" spans="1:14" ht="15" customHeight="1">
      <c r="A1428" s="15">
        <v>1422</v>
      </c>
      <c r="B1428" s="34">
        <v>3</v>
      </c>
      <c r="C1428" s="80"/>
      <c r="D1428" s="28" t="s">
        <v>4914</v>
      </c>
      <c r="E1428" s="16" t="s">
        <v>350</v>
      </c>
      <c r="F1428" s="87">
        <v>8592223228610</v>
      </c>
      <c r="G1428" s="17">
        <v>540</v>
      </c>
      <c r="H1428" s="76">
        <v>146</v>
      </c>
      <c r="I1428" s="18">
        <f t="shared" si="114"/>
        <v>5.9591836734693882</v>
      </c>
      <c r="J1428" s="46">
        <f>'Skupinové slevy'!$C$58</f>
        <v>0</v>
      </c>
      <c r="K1428" s="46">
        <f t="shared" si="115"/>
        <v>0</v>
      </c>
      <c r="L1428" s="46">
        <f t="shared" si="116"/>
        <v>0</v>
      </c>
      <c r="M1428" s="19">
        <f t="shared" si="110"/>
        <v>146</v>
      </c>
      <c r="N1428" s="19">
        <f t="shared" si="111"/>
        <v>5.9591836734693882</v>
      </c>
    </row>
    <row r="1429" spans="1:14" ht="15" customHeight="1">
      <c r="A1429" s="15">
        <v>1423</v>
      </c>
      <c r="B1429" s="34">
        <v>3</v>
      </c>
      <c r="C1429" s="80"/>
      <c r="D1429" s="28" t="s">
        <v>90</v>
      </c>
      <c r="E1429" s="16" t="s">
        <v>91</v>
      </c>
      <c r="F1429" s="87">
        <v>8592223228627</v>
      </c>
      <c r="G1429" s="17">
        <v>540</v>
      </c>
      <c r="H1429" s="76">
        <v>235</v>
      </c>
      <c r="I1429" s="18">
        <f t="shared" si="114"/>
        <v>9.591836734693878</v>
      </c>
      <c r="J1429" s="46">
        <f>'Skupinové slevy'!$C$58</f>
        <v>0</v>
      </c>
      <c r="K1429" s="46">
        <f t="shared" si="115"/>
        <v>0</v>
      </c>
      <c r="L1429" s="46">
        <f t="shared" si="116"/>
        <v>0</v>
      </c>
      <c r="M1429" s="19">
        <f t="shared" si="110"/>
        <v>235</v>
      </c>
      <c r="N1429" s="19">
        <f t="shared" si="111"/>
        <v>9.591836734693878</v>
      </c>
    </row>
    <row r="1430" spans="1:14" ht="15" customHeight="1">
      <c r="A1430" s="15">
        <v>1424</v>
      </c>
      <c r="B1430" s="34">
        <v>3</v>
      </c>
      <c r="C1430" s="80"/>
      <c r="D1430" s="28" t="s">
        <v>4910</v>
      </c>
      <c r="E1430" s="16" t="s">
        <v>4911</v>
      </c>
      <c r="F1430" s="87">
        <v>8592223228580</v>
      </c>
      <c r="G1430" s="17">
        <v>540</v>
      </c>
      <c r="H1430" s="76">
        <v>349</v>
      </c>
      <c r="I1430" s="18">
        <f t="shared" si="114"/>
        <v>14.244897959183673</v>
      </c>
      <c r="J1430" s="46">
        <f>'Skupinové slevy'!$C$58</f>
        <v>0</v>
      </c>
      <c r="K1430" s="46">
        <f t="shared" si="115"/>
        <v>0</v>
      </c>
      <c r="L1430" s="46">
        <f t="shared" si="116"/>
        <v>0</v>
      </c>
      <c r="M1430" s="19">
        <f t="shared" si="110"/>
        <v>349</v>
      </c>
      <c r="N1430" s="19">
        <f t="shared" si="111"/>
        <v>14.244897959183673</v>
      </c>
    </row>
    <row r="1431" spans="1:14" ht="15" customHeight="1">
      <c r="A1431" s="15">
        <v>1425</v>
      </c>
      <c r="B1431" s="34">
        <v>3</v>
      </c>
      <c r="C1431" s="80"/>
      <c r="D1431" s="28" t="s">
        <v>2231</v>
      </c>
      <c r="E1431" s="16" t="s">
        <v>352</v>
      </c>
      <c r="F1431" s="87">
        <v>8592223228542</v>
      </c>
      <c r="G1431" s="17">
        <v>540</v>
      </c>
      <c r="H1431" s="76">
        <v>97.5</v>
      </c>
      <c r="I1431" s="18">
        <f t="shared" si="114"/>
        <v>3.9795918367346941</v>
      </c>
      <c r="J1431" s="46">
        <f>'Skupinové slevy'!$C$58</f>
        <v>0</v>
      </c>
      <c r="K1431" s="46">
        <f t="shared" si="115"/>
        <v>0</v>
      </c>
      <c r="L1431" s="46">
        <f t="shared" si="116"/>
        <v>0</v>
      </c>
      <c r="M1431" s="19">
        <f t="shared" si="110"/>
        <v>97.5</v>
      </c>
      <c r="N1431" s="19">
        <f t="shared" si="111"/>
        <v>3.9795918367346941</v>
      </c>
    </row>
    <row r="1432" spans="1:14" ht="15" customHeight="1">
      <c r="A1432" s="15">
        <v>1426</v>
      </c>
      <c r="B1432" s="34">
        <v>3</v>
      </c>
      <c r="C1432" s="80"/>
      <c r="D1432" s="28" t="s">
        <v>2232</v>
      </c>
      <c r="E1432" s="16" t="s">
        <v>354</v>
      </c>
      <c r="F1432" s="87">
        <v>8592223228559</v>
      </c>
      <c r="G1432" s="17">
        <v>540</v>
      </c>
      <c r="H1432" s="76">
        <v>128.4</v>
      </c>
      <c r="I1432" s="18">
        <f t="shared" si="114"/>
        <v>5.2408163265306129</v>
      </c>
      <c r="J1432" s="46">
        <f>'Skupinové slevy'!$C$58</f>
        <v>0</v>
      </c>
      <c r="K1432" s="46">
        <f t="shared" si="115"/>
        <v>0</v>
      </c>
      <c r="L1432" s="46">
        <f t="shared" si="116"/>
        <v>0</v>
      </c>
      <c r="M1432" s="19">
        <f t="shared" si="110"/>
        <v>128.4</v>
      </c>
      <c r="N1432" s="19">
        <f t="shared" si="111"/>
        <v>5.2408163265306129</v>
      </c>
    </row>
    <row r="1433" spans="1:14" ht="15" customHeight="1">
      <c r="A1433" s="15">
        <v>1427</v>
      </c>
      <c r="B1433" s="34">
        <v>3</v>
      </c>
      <c r="C1433" s="80"/>
      <c r="D1433" s="28" t="s">
        <v>4907</v>
      </c>
      <c r="E1433" s="16" t="s">
        <v>2276</v>
      </c>
      <c r="F1433" s="87">
        <v>8592223228566</v>
      </c>
      <c r="G1433" s="17">
        <v>540</v>
      </c>
      <c r="H1433" s="76">
        <v>145</v>
      </c>
      <c r="I1433" s="18">
        <f t="shared" si="114"/>
        <v>5.9183673469387754</v>
      </c>
      <c r="J1433" s="46">
        <f>'Skupinové slevy'!$C$58</f>
        <v>0</v>
      </c>
      <c r="K1433" s="46">
        <f t="shared" si="115"/>
        <v>0</v>
      </c>
      <c r="L1433" s="46">
        <f t="shared" si="116"/>
        <v>0</v>
      </c>
      <c r="M1433" s="19">
        <f t="shared" si="110"/>
        <v>145</v>
      </c>
      <c r="N1433" s="19">
        <f t="shared" si="111"/>
        <v>5.9183673469387754</v>
      </c>
    </row>
    <row r="1434" spans="1:14" ht="15" customHeight="1">
      <c r="A1434" s="15">
        <v>1428</v>
      </c>
      <c r="B1434" s="34">
        <v>3</v>
      </c>
      <c r="C1434" s="80"/>
      <c r="D1434" s="28" t="s">
        <v>4908</v>
      </c>
      <c r="E1434" s="16" t="s">
        <v>4909</v>
      </c>
      <c r="F1434" s="87">
        <v>8592223228573</v>
      </c>
      <c r="G1434" s="17">
        <v>540</v>
      </c>
      <c r="H1434" s="76">
        <v>237</v>
      </c>
      <c r="I1434" s="18">
        <f t="shared" si="114"/>
        <v>9.6734693877551017</v>
      </c>
      <c r="J1434" s="46">
        <f>'Skupinové slevy'!$C$58</f>
        <v>0</v>
      </c>
      <c r="K1434" s="46">
        <f t="shared" si="115"/>
        <v>0</v>
      </c>
      <c r="L1434" s="46">
        <f t="shared" si="116"/>
        <v>0</v>
      </c>
      <c r="M1434" s="19">
        <f t="shared" si="110"/>
        <v>237</v>
      </c>
      <c r="N1434" s="19">
        <f t="shared" si="111"/>
        <v>9.6734693877551017</v>
      </c>
    </row>
    <row r="1435" spans="1:14" ht="15" customHeight="1">
      <c r="A1435" s="15">
        <v>1429</v>
      </c>
      <c r="B1435" s="34">
        <v>3</v>
      </c>
      <c r="C1435" s="80"/>
      <c r="D1435" s="28" t="s">
        <v>2229</v>
      </c>
      <c r="E1435" s="16" t="s">
        <v>2230</v>
      </c>
      <c r="F1435" s="87">
        <v>8592223228535</v>
      </c>
      <c r="G1435" s="17">
        <v>540</v>
      </c>
      <c r="H1435" s="76">
        <v>344</v>
      </c>
      <c r="I1435" s="18">
        <f t="shared" si="114"/>
        <v>14.040816326530612</v>
      </c>
      <c r="J1435" s="46">
        <f>'Skupinové slevy'!$C$58</f>
        <v>0</v>
      </c>
      <c r="K1435" s="46">
        <f t="shared" si="115"/>
        <v>0</v>
      </c>
      <c r="L1435" s="46">
        <f t="shared" si="116"/>
        <v>0</v>
      </c>
      <c r="M1435" s="19">
        <f t="shared" si="110"/>
        <v>344</v>
      </c>
      <c r="N1435" s="19">
        <f t="shared" si="111"/>
        <v>14.040816326530612</v>
      </c>
    </row>
    <row r="1436" spans="1:14" ht="15" customHeight="1">
      <c r="A1436" s="15">
        <v>1430</v>
      </c>
      <c r="B1436" s="34">
        <v>3</v>
      </c>
      <c r="C1436" s="80"/>
      <c r="D1436" s="28" t="s">
        <v>6769</v>
      </c>
      <c r="E1436" s="16" t="s">
        <v>6770</v>
      </c>
      <c r="F1436" s="87">
        <v>8592223228672</v>
      </c>
      <c r="G1436" s="17">
        <v>540</v>
      </c>
      <c r="H1436" s="76">
        <v>165</v>
      </c>
      <c r="I1436" s="18">
        <f t="shared" si="114"/>
        <v>6.7346938775510203</v>
      </c>
      <c r="J1436" s="46">
        <f>'Skupinové slevy'!$C$58</f>
        <v>0</v>
      </c>
      <c r="K1436" s="46">
        <f t="shared" si="115"/>
        <v>0</v>
      </c>
      <c r="L1436" s="46">
        <f t="shared" si="116"/>
        <v>0</v>
      </c>
      <c r="M1436" s="19">
        <f t="shared" ref="M1436:M1499" si="117">H1436*(1-$J1436)*(1-$K1436)*(1-$L1436)</f>
        <v>165</v>
      </c>
      <c r="N1436" s="19">
        <f t="shared" ref="N1436:N1499" si="118">I1436*(1-$J1436)*(1-$K1436)*(1-$L1436)</f>
        <v>6.7346938775510203</v>
      </c>
    </row>
    <row r="1437" spans="1:14" ht="15" customHeight="1">
      <c r="A1437" s="15">
        <v>1431</v>
      </c>
      <c r="B1437" s="34">
        <v>3</v>
      </c>
      <c r="C1437" s="80"/>
      <c r="D1437" s="28" t="s">
        <v>5685</v>
      </c>
      <c r="E1437" s="16" t="s">
        <v>5686</v>
      </c>
      <c r="F1437" s="87">
        <v>8592223228689</v>
      </c>
      <c r="G1437" s="17">
        <v>540</v>
      </c>
      <c r="H1437" s="76">
        <v>242</v>
      </c>
      <c r="I1437" s="18">
        <f t="shared" si="114"/>
        <v>9.8775510204081627</v>
      </c>
      <c r="J1437" s="46">
        <f>'Skupinové slevy'!$C$58</f>
        <v>0</v>
      </c>
      <c r="K1437" s="46">
        <f t="shared" si="115"/>
        <v>0</v>
      </c>
      <c r="L1437" s="46">
        <f t="shared" si="116"/>
        <v>0</v>
      </c>
      <c r="M1437" s="19">
        <f t="shared" si="117"/>
        <v>242</v>
      </c>
      <c r="N1437" s="19">
        <f t="shared" si="118"/>
        <v>9.8775510204081627</v>
      </c>
    </row>
    <row r="1438" spans="1:14" ht="15" customHeight="1">
      <c r="A1438" s="15">
        <v>1432</v>
      </c>
      <c r="B1438" s="34">
        <v>3</v>
      </c>
      <c r="C1438" s="80"/>
      <c r="D1438" s="28" t="s">
        <v>2732</v>
      </c>
      <c r="E1438" s="16" t="s">
        <v>6804</v>
      </c>
      <c r="F1438" s="87">
        <v>8592223228696</v>
      </c>
      <c r="G1438" s="17">
        <v>540</v>
      </c>
      <c r="H1438" s="76">
        <v>388</v>
      </c>
      <c r="I1438" s="18">
        <f t="shared" si="114"/>
        <v>15.836734693877551</v>
      </c>
      <c r="J1438" s="46">
        <f>'Skupinové slevy'!$C$58</f>
        <v>0</v>
      </c>
      <c r="K1438" s="46">
        <f t="shared" si="115"/>
        <v>0</v>
      </c>
      <c r="L1438" s="46">
        <f t="shared" si="116"/>
        <v>0</v>
      </c>
      <c r="M1438" s="19">
        <f t="shared" si="117"/>
        <v>388</v>
      </c>
      <c r="N1438" s="19">
        <f t="shared" si="118"/>
        <v>15.836734693877551</v>
      </c>
    </row>
    <row r="1439" spans="1:14" ht="15" customHeight="1">
      <c r="A1439" s="15">
        <v>1433</v>
      </c>
      <c r="B1439" s="34">
        <v>3</v>
      </c>
      <c r="C1439" s="80"/>
      <c r="D1439" s="28" t="s">
        <v>3000</v>
      </c>
      <c r="E1439" s="16" t="s">
        <v>3001</v>
      </c>
      <c r="F1439" s="87">
        <v>8592223228702</v>
      </c>
      <c r="G1439" s="17">
        <v>540</v>
      </c>
      <c r="H1439" s="76">
        <v>588</v>
      </c>
      <c r="I1439" s="18">
        <f t="shared" si="114"/>
        <v>24</v>
      </c>
      <c r="J1439" s="46">
        <f>'Skupinové slevy'!$C$58</f>
        <v>0</v>
      </c>
      <c r="K1439" s="46">
        <f t="shared" si="115"/>
        <v>0</v>
      </c>
      <c r="L1439" s="46">
        <f t="shared" si="116"/>
        <v>0</v>
      </c>
      <c r="M1439" s="19">
        <f t="shared" si="117"/>
        <v>588</v>
      </c>
      <c r="N1439" s="19">
        <f t="shared" si="118"/>
        <v>24</v>
      </c>
    </row>
    <row r="1440" spans="1:14" ht="15" customHeight="1">
      <c r="A1440" s="15">
        <v>1434</v>
      </c>
      <c r="B1440" s="34">
        <v>3</v>
      </c>
      <c r="C1440" s="80"/>
      <c r="D1440" s="28" t="s">
        <v>4746</v>
      </c>
      <c r="E1440" s="16" t="s">
        <v>4747</v>
      </c>
      <c r="F1440" s="87">
        <v>8592223228733</v>
      </c>
      <c r="G1440" s="17">
        <v>540</v>
      </c>
      <c r="H1440" s="76">
        <v>225</v>
      </c>
      <c r="I1440" s="18">
        <f t="shared" si="114"/>
        <v>9.183673469387756</v>
      </c>
      <c r="J1440" s="46">
        <f>'Skupinové slevy'!$C$58</f>
        <v>0</v>
      </c>
      <c r="K1440" s="46">
        <f t="shared" si="115"/>
        <v>0</v>
      </c>
      <c r="L1440" s="46">
        <f t="shared" si="116"/>
        <v>0</v>
      </c>
      <c r="M1440" s="19">
        <f t="shared" si="117"/>
        <v>225</v>
      </c>
      <c r="N1440" s="19">
        <f t="shared" si="118"/>
        <v>9.183673469387756</v>
      </c>
    </row>
    <row r="1441" spans="1:14" ht="15" customHeight="1">
      <c r="A1441" s="15">
        <v>1435</v>
      </c>
      <c r="B1441" s="34">
        <v>3</v>
      </c>
      <c r="C1441" s="80"/>
      <c r="D1441" s="28" t="s">
        <v>3002</v>
      </c>
      <c r="E1441" s="16" t="s">
        <v>4745</v>
      </c>
      <c r="F1441" s="87">
        <v>8592223228726</v>
      </c>
      <c r="G1441" s="17">
        <v>540</v>
      </c>
      <c r="H1441" s="76">
        <v>225</v>
      </c>
      <c r="I1441" s="18">
        <f t="shared" si="114"/>
        <v>9.183673469387756</v>
      </c>
      <c r="J1441" s="46">
        <f>'Skupinové slevy'!$C$58</f>
        <v>0</v>
      </c>
      <c r="K1441" s="46">
        <f t="shared" si="115"/>
        <v>0</v>
      </c>
      <c r="L1441" s="46">
        <f t="shared" si="116"/>
        <v>0</v>
      </c>
      <c r="M1441" s="19">
        <f t="shared" si="117"/>
        <v>225</v>
      </c>
      <c r="N1441" s="19">
        <f t="shared" si="118"/>
        <v>9.183673469387756</v>
      </c>
    </row>
    <row r="1442" spans="1:14" ht="15" customHeight="1">
      <c r="A1442" s="15">
        <v>1436</v>
      </c>
      <c r="B1442" s="34">
        <v>3</v>
      </c>
      <c r="C1442" s="80"/>
      <c r="D1442" s="28" t="s">
        <v>6798</v>
      </c>
      <c r="E1442" s="16" t="s">
        <v>6799</v>
      </c>
      <c r="F1442" s="87">
        <v>8592223228764</v>
      </c>
      <c r="G1442" s="17">
        <v>540</v>
      </c>
      <c r="H1442" s="76">
        <v>388</v>
      </c>
      <c r="I1442" s="18">
        <f t="shared" si="114"/>
        <v>15.836734693877551</v>
      </c>
      <c r="J1442" s="46">
        <f>'Skupinové slevy'!$C$58</f>
        <v>0</v>
      </c>
      <c r="K1442" s="46">
        <f t="shared" si="115"/>
        <v>0</v>
      </c>
      <c r="L1442" s="46">
        <f t="shared" si="116"/>
        <v>0</v>
      </c>
      <c r="M1442" s="19">
        <f t="shared" si="117"/>
        <v>388</v>
      </c>
      <c r="N1442" s="19">
        <f t="shared" si="118"/>
        <v>15.836734693877551</v>
      </c>
    </row>
    <row r="1443" spans="1:14" ht="15" customHeight="1">
      <c r="A1443" s="15">
        <v>1437</v>
      </c>
      <c r="B1443" s="34">
        <v>3</v>
      </c>
      <c r="C1443" s="80"/>
      <c r="D1443" s="28" t="s">
        <v>6796</v>
      </c>
      <c r="E1443" s="16" t="s">
        <v>6797</v>
      </c>
      <c r="F1443" s="87">
        <v>8592223228757</v>
      </c>
      <c r="G1443" s="17">
        <v>540</v>
      </c>
      <c r="H1443" s="76">
        <v>387</v>
      </c>
      <c r="I1443" s="18">
        <f t="shared" si="114"/>
        <v>15.795918367346939</v>
      </c>
      <c r="J1443" s="46">
        <f>'Skupinové slevy'!$C$58</f>
        <v>0</v>
      </c>
      <c r="K1443" s="46">
        <f t="shared" si="115"/>
        <v>0</v>
      </c>
      <c r="L1443" s="46">
        <f t="shared" si="116"/>
        <v>0</v>
      </c>
      <c r="M1443" s="19">
        <f t="shared" si="117"/>
        <v>387</v>
      </c>
      <c r="N1443" s="19">
        <f t="shared" si="118"/>
        <v>15.795918367346939</v>
      </c>
    </row>
    <row r="1444" spans="1:14" ht="15" customHeight="1">
      <c r="A1444" s="15">
        <v>1438</v>
      </c>
      <c r="B1444" s="34">
        <v>3</v>
      </c>
      <c r="C1444" s="80"/>
      <c r="D1444" s="28" t="s">
        <v>6800</v>
      </c>
      <c r="E1444" s="16" t="s">
        <v>6801</v>
      </c>
      <c r="F1444" s="87">
        <v>8592223228771</v>
      </c>
      <c r="G1444" s="17">
        <v>540</v>
      </c>
      <c r="H1444" s="76">
        <v>387</v>
      </c>
      <c r="I1444" s="18">
        <f t="shared" si="114"/>
        <v>15.795918367346939</v>
      </c>
      <c r="J1444" s="46">
        <f>'Skupinové slevy'!$C$58</f>
        <v>0</v>
      </c>
      <c r="K1444" s="46">
        <f t="shared" si="115"/>
        <v>0</v>
      </c>
      <c r="L1444" s="46">
        <f t="shared" si="116"/>
        <v>0</v>
      </c>
      <c r="M1444" s="19">
        <f t="shared" si="117"/>
        <v>387</v>
      </c>
      <c r="N1444" s="19">
        <f t="shared" si="118"/>
        <v>15.795918367346939</v>
      </c>
    </row>
    <row r="1445" spans="1:14" ht="15" customHeight="1">
      <c r="A1445" s="15">
        <v>1439</v>
      </c>
      <c r="B1445" s="34">
        <v>3</v>
      </c>
      <c r="C1445" s="80"/>
      <c r="D1445" s="28" t="s">
        <v>4905</v>
      </c>
      <c r="E1445" s="16" t="s">
        <v>6888</v>
      </c>
      <c r="F1445" s="87">
        <v>8592223228818</v>
      </c>
      <c r="G1445" s="17">
        <v>540</v>
      </c>
      <c r="H1445" s="76">
        <v>604</v>
      </c>
      <c r="I1445" s="18">
        <f t="shared" si="114"/>
        <v>24.653061224489797</v>
      </c>
      <c r="J1445" s="46">
        <f>'Skupinové slevy'!$C$58</f>
        <v>0</v>
      </c>
      <c r="K1445" s="46">
        <f t="shared" si="115"/>
        <v>0</v>
      </c>
      <c r="L1445" s="46">
        <f t="shared" si="116"/>
        <v>0</v>
      </c>
      <c r="M1445" s="19">
        <f t="shared" si="117"/>
        <v>604</v>
      </c>
      <c r="N1445" s="19">
        <f t="shared" si="118"/>
        <v>24.653061224489797</v>
      </c>
    </row>
    <row r="1446" spans="1:14" ht="15" customHeight="1">
      <c r="A1446" s="15">
        <v>1440</v>
      </c>
      <c r="B1446" s="34">
        <v>3</v>
      </c>
      <c r="C1446" s="80"/>
      <c r="D1446" s="28" t="s">
        <v>6889</v>
      </c>
      <c r="E1446" s="16" t="s">
        <v>6890</v>
      </c>
      <c r="F1446" s="87">
        <v>8592223228825</v>
      </c>
      <c r="G1446" s="17">
        <v>540</v>
      </c>
      <c r="H1446" s="76">
        <v>152</v>
      </c>
      <c r="I1446" s="18">
        <f t="shared" si="114"/>
        <v>6.204081632653061</v>
      </c>
      <c r="J1446" s="46">
        <f>'Skupinové slevy'!$C$58</f>
        <v>0</v>
      </c>
      <c r="K1446" s="46">
        <f t="shared" si="115"/>
        <v>0</v>
      </c>
      <c r="L1446" s="46">
        <f t="shared" si="116"/>
        <v>0</v>
      </c>
      <c r="M1446" s="19">
        <f t="shared" si="117"/>
        <v>152</v>
      </c>
      <c r="N1446" s="19">
        <f t="shared" si="118"/>
        <v>6.204081632653061</v>
      </c>
    </row>
    <row r="1447" spans="1:14" ht="15" customHeight="1">
      <c r="A1447" s="15">
        <v>1441</v>
      </c>
      <c r="B1447" s="34">
        <v>3</v>
      </c>
      <c r="C1447" s="80"/>
      <c r="D1447" s="28" t="s">
        <v>6245</v>
      </c>
      <c r="E1447" s="16" t="s">
        <v>6246</v>
      </c>
      <c r="F1447" s="87">
        <v>8592223228832</v>
      </c>
      <c r="G1447" s="17">
        <v>540</v>
      </c>
      <c r="H1447" s="76">
        <v>203</v>
      </c>
      <c r="I1447" s="18">
        <f t="shared" si="114"/>
        <v>8.2857142857142865</v>
      </c>
      <c r="J1447" s="46">
        <f>'Skupinové slevy'!$C$58</f>
        <v>0</v>
      </c>
      <c r="K1447" s="46">
        <f t="shared" si="115"/>
        <v>0</v>
      </c>
      <c r="L1447" s="46">
        <f t="shared" si="116"/>
        <v>0</v>
      </c>
      <c r="M1447" s="19">
        <f t="shared" si="117"/>
        <v>203</v>
      </c>
      <c r="N1447" s="19">
        <f t="shared" si="118"/>
        <v>8.2857142857142865</v>
      </c>
    </row>
    <row r="1448" spans="1:14" ht="15" customHeight="1">
      <c r="A1448" s="15">
        <v>1442</v>
      </c>
      <c r="B1448" s="34">
        <v>3</v>
      </c>
      <c r="C1448" s="80"/>
      <c r="D1448" s="28" t="s">
        <v>6247</v>
      </c>
      <c r="E1448" s="16" t="s">
        <v>6248</v>
      </c>
      <c r="F1448" s="87">
        <v>8592223228849</v>
      </c>
      <c r="G1448" s="17">
        <v>540</v>
      </c>
      <c r="H1448" s="76">
        <v>229</v>
      </c>
      <c r="I1448" s="18">
        <f t="shared" si="114"/>
        <v>9.3469387755102034</v>
      </c>
      <c r="J1448" s="46">
        <f>'Skupinové slevy'!$C$58</f>
        <v>0</v>
      </c>
      <c r="K1448" s="46">
        <f t="shared" si="115"/>
        <v>0</v>
      </c>
      <c r="L1448" s="46">
        <f t="shared" si="116"/>
        <v>0</v>
      </c>
      <c r="M1448" s="19">
        <f t="shared" si="117"/>
        <v>229</v>
      </c>
      <c r="N1448" s="19">
        <f t="shared" si="118"/>
        <v>9.3469387755102034</v>
      </c>
    </row>
    <row r="1449" spans="1:14" ht="15" customHeight="1">
      <c r="A1449" s="15">
        <v>1443</v>
      </c>
      <c r="B1449" s="34">
        <v>3</v>
      </c>
      <c r="C1449" s="80"/>
      <c r="D1449" s="28" t="s">
        <v>6249</v>
      </c>
      <c r="E1449" s="16" t="s">
        <v>6250</v>
      </c>
      <c r="F1449" s="87">
        <v>8592223228856</v>
      </c>
      <c r="G1449" s="17">
        <v>540</v>
      </c>
      <c r="H1449" s="76">
        <v>148</v>
      </c>
      <c r="I1449" s="18">
        <f t="shared" si="114"/>
        <v>6.0408163265306118</v>
      </c>
      <c r="J1449" s="46">
        <f>'Skupinové slevy'!$C$58</f>
        <v>0</v>
      </c>
      <c r="K1449" s="46">
        <f t="shared" si="115"/>
        <v>0</v>
      </c>
      <c r="L1449" s="46">
        <f t="shared" si="116"/>
        <v>0</v>
      </c>
      <c r="M1449" s="19">
        <f t="shared" si="117"/>
        <v>148</v>
      </c>
      <c r="N1449" s="19">
        <f t="shared" si="118"/>
        <v>6.0408163265306118</v>
      </c>
    </row>
    <row r="1450" spans="1:14" ht="15" customHeight="1">
      <c r="A1450" s="15">
        <v>1444</v>
      </c>
      <c r="B1450" s="34">
        <v>3</v>
      </c>
      <c r="C1450" s="80"/>
      <c r="D1450" s="28" t="s">
        <v>1542</v>
      </c>
      <c r="E1450" s="16" t="s">
        <v>213</v>
      </c>
      <c r="F1450" s="87">
        <v>8592223228863</v>
      </c>
      <c r="G1450" s="17">
        <v>540</v>
      </c>
      <c r="H1450" s="76">
        <v>203</v>
      </c>
      <c r="I1450" s="18">
        <f t="shared" si="114"/>
        <v>8.2857142857142865</v>
      </c>
      <c r="J1450" s="46">
        <f>'Skupinové slevy'!$C$58</f>
        <v>0</v>
      </c>
      <c r="K1450" s="46">
        <f t="shared" si="115"/>
        <v>0</v>
      </c>
      <c r="L1450" s="46">
        <f t="shared" si="116"/>
        <v>0</v>
      </c>
      <c r="M1450" s="19">
        <f t="shared" si="117"/>
        <v>203</v>
      </c>
      <c r="N1450" s="19">
        <f t="shared" si="118"/>
        <v>8.2857142857142865</v>
      </c>
    </row>
    <row r="1451" spans="1:14" ht="15" customHeight="1">
      <c r="A1451" s="15">
        <v>1445</v>
      </c>
      <c r="B1451" s="34">
        <v>3</v>
      </c>
      <c r="C1451" s="80"/>
      <c r="D1451" s="28" t="s">
        <v>214</v>
      </c>
      <c r="E1451" s="16" t="s">
        <v>215</v>
      </c>
      <c r="F1451" s="87">
        <v>8592223228870</v>
      </c>
      <c r="G1451" s="17">
        <v>540</v>
      </c>
      <c r="H1451" s="76">
        <v>229</v>
      </c>
      <c r="I1451" s="18">
        <f t="shared" si="114"/>
        <v>9.3469387755102034</v>
      </c>
      <c r="J1451" s="46">
        <f>'Skupinové slevy'!$C$58</f>
        <v>0</v>
      </c>
      <c r="K1451" s="46">
        <f t="shared" si="115"/>
        <v>0</v>
      </c>
      <c r="L1451" s="46">
        <f t="shared" si="116"/>
        <v>0</v>
      </c>
      <c r="M1451" s="19">
        <f t="shared" si="117"/>
        <v>229</v>
      </c>
      <c r="N1451" s="19">
        <f t="shared" si="118"/>
        <v>9.3469387755102034</v>
      </c>
    </row>
    <row r="1452" spans="1:14" ht="15" customHeight="1">
      <c r="A1452" s="15">
        <v>1446</v>
      </c>
      <c r="B1452" s="34">
        <v>3</v>
      </c>
      <c r="C1452" s="80"/>
      <c r="D1452" s="28" t="s">
        <v>6828</v>
      </c>
      <c r="E1452" s="16" t="s">
        <v>6829</v>
      </c>
      <c r="F1452" s="87">
        <v>8592223303829</v>
      </c>
      <c r="G1452" s="17">
        <v>540</v>
      </c>
      <c r="H1452" s="76">
        <v>137</v>
      </c>
      <c r="I1452" s="18">
        <f t="shared" si="114"/>
        <v>5.591836734693878</v>
      </c>
      <c r="J1452" s="46">
        <f>'Skupinové slevy'!$C$58</f>
        <v>0</v>
      </c>
      <c r="K1452" s="46">
        <f t="shared" si="115"/>
        <v>0</v>
      </c>
      <c r="L1452" s="46">
        <f t="shared" si="116"/>
        <v>0</v>
      </c>
      <c r="M1452" s="19">
        <f t="shared" si="117"/>
        <v>137</v>
      </c>
      <c r="N1452" s="19">
        <f t="shared" si="118"/>
        <v>5.591836734693878</v>
      </c>
    </row>
    <row r="1453" spans="1:14" ht="15" customHeight="1">
      <c r="A1453" s="15">
        <v>1447</v>
      </c>
      <c r="B1453" s="34">
        <v>3</v>
      </c>
      <c r="C1453" s="80"/>
      <c r="D1453" s="28" t="s">
        <v>7095</v>
      </c>
      <c r="E1453" s="16" t="s">
        <v>7096</v>
      </c>
      <c r="F1453" s="87">
        <v>8592223303836</v>
      </c>
      <c r="G1453" s="17">
        <v>540</v>
      </c>
      <c r="H1453" s="76">
        <v>208</v>
      </c>
      <c r="I1453" s="18">
        <f t="shared" si="114"/>
        <v>8.4897959183673475</v>
      </c>
      <c r="J1453" s="46">
        <f>'Skupinové slevy'!$C$58</f>
        <v>0</v>
      </c>
      <c r="K1453" s="46">
        <f t="shared" si="115"/>
        <v>0</v>
      </c>
      <c r="L1453" s="46">
        <f t="shared" si="116"/>
        <v>0</v>
      </c>
      <c r="M1453" s="19">
        <f t="shared" si="117"/>
        <v>208</v>
      </c>
      <c r="N1453" s="19">
        <f t="shared" si="118"/>
        <v>8.4897959183673475</v>
      </c>
    </row>
    <row r="1454" spans="1:14" ht="15" customHeight="1">
      <c r="A1454" s="15">
        <v>1448</v>
      </c>
      <c r="B1454" s="34">
        <v>3</v>
      </c>
      <c r="C1454" s="80"/>
      <c r="D1454" s="28" t="s">
        <v>4965</v>
      </c>
      <c r="E1454" s="16" t="s">
        <v>4966</v>
      </c>
      <c r="F1454" s="87">
        <v>8592223256446</v>
      </c>
      <c r="G1454" s="17">
        <v>540</v>
      </c>
      <c r="H1454" s="76">
        <v>82.2</v>
      </c>
      <c r="I1454" s="18">
        <f t="shared" si="114"/>
        <v>3.3551020408163268</v>
      </c>
      <c r="J1454" s="46">
        <f>'Skupinové slevy'!$C$58</f>
        <v>0</v>
      </c>
      <c r="K1454" s="46">
        <f t="shared" si="115"/>
        <v>0</v>
      </c>
      <c r="L1454" s="46">
        <f t="shared" si="116"/>
        <v>0</v>
      </c>
      <c r="M1454" s="19">
        <f t="shared" si="117"/>
        <v>82.2</v>
      </c>
      <c r="N1454" s="19">
        <f t="shared" si="118"/>
        <v>3.3551020408163268</v>
      </c>
    </row>
    <row r="1455" spans="1:14" ht="15" customHeight="1">
      <c r="A1455" s="15">
        <v>1449</v>
      </c>
      <c r="B1455" s="34">
        <v>3</v>
      </c>
      <c r="C1455" s="80"/>
      <c r="D1455" s="28" t="s">
        <v>4967</v>
      </c>
      <c r="E1455" s="16" t="s">
        <v>4968</v>
      </c>
      <c r="F1455" s="87">
        <v>8592223256453</v>
      </c>
      <c r="G1455" s="17">
        <v>540</v>
      </c>
      <c r="H1455" s="76">
        <v>120.1</v>
      </c>
      <c r="I1455" s="18">
        <f t="shared" si="114"/>
        <v>4.9020408163265303</v>
      </c>
      <c r="J1455" s="46">
        <f>'Skupinové slevy'!$C$58</f>
        <v>0</v>
      </c>
      <c r="K1455" s="46">
        <f t="shared" si="115"/>
        <v>0</v>
      </c>
      <c r="L1455" s="46">
        <f t="shared" si="116"/>
        <v>0</v>
      </c>
      <c r="M1455" s="19">
        <f t="shared" si="117"/>
        <v>120.1</v>
      </c>
      <c r="N1455" s="19">
        <f t="shared" si="118"/>
        <v>4.9020408163265303</v>
      </c>
    </row>
    <row r="1456" spans="1:14" ht="15" customHeight="1">
      <c r="A1456" s="15">
        <v>1450</v>
      </c>
      <c r="B1456" s="34">
        <v>3</v>
      </c>
      <c r="C1456" s="80"/>
      <c r="D1456" s="28" t="s">
        <v>4479</v>
      </c>
      <c r="E1456" s="16" t="s">
        <v>4480</v>
      </c>
      <c r="F1456" s="87">
        <v>8592223256460</v>
      </c>
      <c r="G1456" s="17">
        <v>540</v>
      </c>
      <c r="H1456" s="76">
        <v>130</v>
      </c>
      <c r="I1456" s="18">
        <f t="shared" si="114"/>
        <v>5.3061224489795915</v>
      </c>
      <c r="J1456" s="46">
        <f>'Skupinové slevy'!$C$58</f>
        <v>0</v>
      </c>
      <c r="K1456" s="46">
        <f t="shared" si="115"/>
        <v>0</v>
      </c>
      <c r="L1456" s="46">
        <f t="shared" si="116"/>
        <v>0</v>
      </c>
      <c r="M1456" s="19">
        <f t="shared" si="117"/>
        <v>130</v>
      </c>
      <c r="N1456" s="19">
        <f t="shared" si="118"/>
        <v>5.3061224489795915</v>
      </c>
    </row>
    <row r="1457" spans="1:14" ht="15" customHeight="1">
      <c r="A1457" s="15">
        <v>1451</v>
      </c>
      <c r="B1457" s="34">
        <v>3</v>
      </c>
      <c r="C1457" s="80"/>
      <c r="D1457" s="28" t="s">
        <v>6727</v>
      </c>
      <c r="E1457" s="16" t="s">
        <v>5363</v>
      </c>
      <c r="F1457" s="87">
        <v>8592223303843</v>
      </c>
      <c r="G1457" s="17">
        <v>540</v>
      </c>
      <c r="H1457" s="76">
        <v>86.3</v>
      </c>
      <c r="I1457" s="18">
        <f t="shared" si="114"/>
        <v>3.5224489795918368</v>
      </c>
      <c r="J1457" s="46">
        <f>'Skupinové slevy'!$C$58</f>
        <v>0</v>
      </c>
      <c r="K1457" s="46">
        <f t="shared" si="115"/>
        <v>0</v>
      </c>
      <c r="L1457" s="46">
        <f t="shared" si="116"/>
        <v>0</v>
      </c>
      <c r="M1457" s="19">
        <f t="shared" si="117"/>
        <v>86.3</v>
      </c>
      <c r="N1457" s="19">
        <f t="shared" si="118"/>
        <v>3.5224489795918368</v>
      </c>
    </row>
    <row r="1458" spans="1:14" ht="15" customHeight="1">
      <c r="A1458" s="15">
        <v>1452</v>
      </c>
      <c r="B1458" s="34">
        <v>3</v>
      </c>
      <c r="C1458" s="80"/>
      <c r="D1458" s="28" t="s">
        <v>5364</v>
      </c>
      <c r="E1458" s="16" t="s">
        <v>5365</v>
      </c>
      <c r="F1458" s="87">
        <v>8592223303850</v>
      </c>
      <c r="G1458" s="17">
        <v>540</v>
      </c>
      <c r="H1458" s="76">
        <v>122.6</v>
      </c>
      <c r="I1458" s="18">
        <f t="shared" si="114"/>
        <v>5.0040816326530608</v>
      </c>
      <c r="J1458" s="46">
        <f>'Skupinové slevy'!$C$58</f>
        <v>0</v>
      </c>
      <c r="K1458" s="46">
        <f t="shared" si="115"/>
        <v>0</v>
      </c>
      <c r="L1458" s="46">
        <f t="shared" si="116"/>
        <v>0</v>
      </c>
      <c r="M1458" s="19">
        <f t="shared" si="117"/>
        <v>122.6</v>
      </c>
      <c r="N1458" s="19">
        <f t="shared" si="118"/>
        <v>5.0040816326530608</v>
      </c>
    </row>
    <row r="1459" spans="1:14" ht="15" customHeight="1">
      <c r="A1459" s="15">
        <v>1453</v>
      </c>
      <c r="B1459" s="34">
        <v>3</v>
      </c>
      <c r="C1459" s="80"/>
      <c r="D1459" s="28" t="s">
        <v>5366</v>
      </c>
      <c r="E1459" s="16" t="s">
        <v>5367</v>
      </c>
      <c r="F1459" s="87">
        <v>8592223303867</v>
      </c>
      <c r="G1459" s="17">
        <v>540</v>
      </c>
      <c r="H1459" s="76">
        <v>121.9</v>
      </c>
      <c r="I1459" s="18">
        <f t="shared" si="114"/>
        <v>4.9755102040816332</v>
      </c>
      <c r="J1459" s="46">
        <f>'Skupinové slevy'!$C$58</f>
        <v>0</v>
      </c>
      <c r="K1459" s="46">
        <f t="shared" si="115"/>
        <v>0</v>
      </c>
      <c r="L1459" s="46">
        <f t="shared" si="116"/>
        <v>0</v>
      </c>
      <c r="M1459" s="19">
        <f t="shared" si="117"/>
        <v>121.9</v>
      </c>
      <c r="N1459" s="19">
        <f t="shared" si="118"/>
        <v>4.9755102040816332</v>
      </c>
    </row>
    <row r="1460" spans="1:14" ht="15" customHeight="1">
      <c r="A1460" s="15">
        <v>1454</v>
      </c>
      <c r="B1460" s="34">
        <v>3</v>
      </c>
      <c r="C1460" s="80"/>
      <c r="D1460" s="28" t="s">
        <v>7097</v>
      </c>
      <c r="E1460" s="16" t="s">
        <v>7098</v>
      </c>
      <c r="F1460" s="87">
        <v>8592223303874</v>
      </c>
      <c r="G1460" s="17">
        <v>540</v>
      </c>
      <c r="H1460" s="76">
        <v>156</v>
      </c>
      <c r="I1460" s="18">
        <f t="shared" si="114"/>
        <v>6.3673469387755102</v>
      </c>
      <c r="J1460" s="46">
        <f>'Skupinové slevy'!$C$58</f>
        <v>0</v>
      </c>
      <c r="K1460" s="46">
        <f t="shared" si="115"/>
        <v>0</v>
      </c>
      <c r="L1460" s="46">
        <f t="shared" si="116"/>
        <v>0</v>
      </c>
      <c r="M1460" s="19">
        <f t="shared" si="117"/>
        <v>156</v>
      </c>
      <c r="N1460" s="19">
        <f t="shared" si="118"/>
        <v>6.3673469387755102</v>
      </c>
    </row>
    <row r="1461" spans="1:14" ht="15" customHeight="1">
      <c r="A1461" s="15">
        <v>1455</v>
      </c>
      <c r="B1461" s="34">
        <v>3</v>
      </c>
      <c r="C1461" s="80"/>
      <c r="D1461" s="28" t="s">
        <v>2921</v>
      </c>
      <c r="E1461" s="16" t="s">
        <v>2922</v>
      </c>
      <c r="F1461" s="87">
        <v>8592223303881</v>
      </c>
      <c r="G1461" s="17">
        <v>540</v>
      </c>
      <c r="H1461" s="76">
        <v>209</v>
      </c>
      <c r="I1461" s="18">
        <f t="shared" si="114"/>
        <v>8.5306122448979593</v>
      </c>
      <c r="J1461" s="46">
        <f>'Skupinové slevy'!$C$58</f>
        <v>0</v>
      </c>
      <c r="K1461" s="46">
        <f t="shared" si="115"/>
        <v>0</v>
      </c>
      <c r="L1461" s="46">
        <f t="shared" si="116"/>
        <v>0</v>
      </c>
      <c r="M1461" s="19">
        <f t="shared" si="117"/>
        <v>209</v>
      </c>
      <c r="N1461" s="19">
        <f t="shared" si="118"/>
        <v>8.5306122448979593</v>
      </c>
    </row>
    <row r="1462" spans="1:14" ht="15" customHeight="1">
      <c r="A1462" s="15">
        <v>1456</v>
      </c>
      <c r="B1462" s="34">
        <v>3</v>
      </c>
      <c r="C1462" s="80"/>
      <c r="D1462" s="28" t="s">
        <v>351</v>
      </c>
      <c r="E1462" s="16" t="s">
        <v>352</v>
      </c>
      <c r="F1462" s="87">
        <v>8592223303898</v>
      </c>
      <c r="G1462" s="17">
        <v>540</v>
      </c>
      <c r="H1462" s="76">
        <v>108.1</v>
      </c>
      <c r="I1462" s="18">
        <f t="shared" si="114"/>
        <v>4.4122448979591837</v>
      </c>
      <c r="J1462" s="46">
        <f>'Skupinové slevy'!$C$58</f>
        <v>0</v>
      </c>
      <c r="K1462" s="46">
        <f t="shared" si="115"/>
        <v>0</v>
      </c>
      <c r="L1462" s="46">
        <f t="shared" si="116"/>
        <v>0</v>
      </c>
      <c r="M1462" s="19">
        <f t="shared" si="117"/>
        <v>108.1</v>
      </c>
      <c r="N1462" s="19">
        <f t="shared" si="118"/>
        <v>4.4122448979591837</v>
      </c>
    </row>
    <row r="1463" spans="1:14" ht="15" customHeight="1">
      <c r="A1463" s="15">
        <v>1457</v>
      </c>
      <c r="B1463" s="34">
        <v>3</v>
      </c>
      <c r="C1463" s="80"/>
      <c r="D1463" s="28" t="s">
        <v>353</v>
      </c>
      <c r="E1463" s="16" t="s">
        <v>354</v>
      </c>
      <c r="F1463" s="87">
        <v>8592223303904</v>
      </c>
      <c r="G1463" s="17">
        <v>540</v>
      </c>
      <c r="H1463" s="76">
        <v>158</v>
      </c>
      <c r="I1463" s="18">
        <f t="shared" si="114"/>
        <v>6.4489795918367347</v>
      </c>
      <c r="J1463" s="46">
        <f>'Skupinové slevy'!$C$58</f>
        <v>0</v>
      </c>
      <c r="K1463" s="46">
        <f t="shared" si="115"/>
        <v>0</v>
      </c>
      <c r="L1463" s="46">
        <f t="shared" si="116"/>
        <v>0</v>
      </c>
      <c r="M1463" s="19">
        <f t="shared" si="117"/>
        <v>158</v>
      </c>
      <c r="N1463" s="19">
        <f t="shared" si="118"/>
        <v>6.4489795918367347</v>
      </c>
    </row>
    <row r="1464" spans="1:14" ht="15" customHeight="1">
      <c r="A1464" s="15">
        <v>1458</v>
      </c>
      <c r="B1464" s="34">
        <v>3</v>
      </c>
      <c r="C1464" s="80"/>
      <c r="D1464" s="28" t="s">
        <v>2275</v>
      </c>
      <c r="E1464" s="16" t="s">
        <v>2276</v>
      </c>
      <c r="F1464" s="87">
        <v>8592223303911</v>
      </c>
      <c r="G1464" s="17">
        <v>540</v>
      </c>
      <c r="H1464" s="76">
        <v>179</v>
      </c>
      <c r="I1464" s="18">
        <f t="shared" si="114"/>
        <v>7.3061224489795915</v>
      </c>
      <c r="J1464" s="46">
        <f>'Skupinové slevy'!$C$58</f>
        <v>0</v>
      </c>
      <c r="K1464" s="46">
        <f t="shared" si="115"/>
        <v>0</v>
      </c>
      <c r="L1464" s="46">
        <f t="shared" si="116"/>
        <v>0</v>
      </c>
      <c r="M1464" s="19">
        <f t="shared" si="117"/>
        <v>179</v>
      </c>
      <c r="N1464" s="19">
        <f t="shared" si="118"/>
        <v>7.3061224489795915</v>
      </c>
    </row>
    <row r="1465" spans="1:14" ht="15" customHeight="1">
      <c r="A1465" s="15">
        <v>1459</v>
      </c>
      <c r="B1465" s="34">
        <v>3</v>
      </c>
      <c r="C1465" s="80"/>
      <c r="D1465" s="28" t="s">
        <v>4481</v>
      </c>
      <c r="E1465" s="16" t="s">
        <v>3137</v>
      </c>
      <c r="F1465" s="87">
        <v>8592223303928</v>
      </c>
      <c r="G1465" s="17">
        <v>540</v>
      </c>
      <c r="H1465" s="76">
        <v>112.7</v>
      </c>
      <c r="I1465" s="18">
        <f t="shared" si="114"/>
        <v>4.6000000000000005</v>
      </c>
      <c r="J1465" s="46">
        <f>'Skupinové slevy'!$C$58</f>
        <v>0</v>
      </c>
      <c r="K1465" s="46">
        <f t="shared" si="115"/>
        <v>0</v>
      </c>
      <c r="L1465" s="46">
        <f t="shared" si="116"/>
        <v>0</v>
      </c>
      <c r="M1465" s="19">
        <f t="shared" si="117"/>
        <v>112.7</v>
      </c>
      <c r="N1465" s="19">
        <f t="shared" si="118"/>
        <v>4.6000000000000005</v>
      </c>
    </row>
    <row r="1466" spans="1:14" ht="15" customHeight="1">
      <c r="A1466" s="15">
        <v>1460</v>
      </c>
      <c r="B1466" s="34">
        <v>3</v>
      </c>
      <c r="C1466" s="80"/>
      <c r="D1466" s="28" t="s">
        <v>7021</v>
      </c>
      <c r="E1466" s="16" t="s">
        <v>7022</v>
      </c>
      <c r="F1466" s="87">
        <v>8592223303935</v>
      </c>
      <c r="G1466" s="17">
        <v>540</v>
      </c>
      <c r="H1466" s="76">
        <v>158</v>
      </c>
      <c r="I1466" s="18">
        <f t="shared" si="114"/>
        <v>6.4489795918367347</v>
      </c>
      <c r="J1466" s="46">
        <f>'Skupinové slevy'!$C$58</f>
        <v>0</v>
      </c>
      <c r="K1466" s="46">
        <f t="shared" si="115"/>
        <v>0</v>
      </c>
      <c r="L1466" s="46">
        <f t="shared" si="116"/>
        <v>0</v>
      </c>
      <c r="M1466" s="19">
        <f t="shared" si="117"/>
        <v>158</v>
      </c>
      <c r="N1466" s="19">
        <f t="shared" si="118"/>
        <v>6.4489795918367347</v>
      </c>
    </row>
    <row r="1467" spans="1:14" ht="15" customHeight="1">
      <c r="A1467" s="15">
        <v>1461</v>
      </c>
      <c r="B1467" s="34">
        <v>3</v>
      </c>
      <c r="C1467" s="80"/>
      <c r="D1467" s="28" t="s">
        <v>4969</v>
      </c>
      <c r="E1467" s="16" t="s">
        <v>350</v>
      </c>
      <c r="F1467" s="87">
        <v>8592223303942</v>
      </c>
      <c r="G1467" s="17">
        <v>540</v>
      </c>
      <c r="H1467" s="76">
        <v>169</v>
      </c>
      <c r="I1467" s="18">
        <f t="shared" si="114"/>
        <v>6.8979591836734695</v>
      </c>
      <c r="J1467" s="46">
        <f>'Skupinové slevy'!$C$58</f>
        <v>0</v>
      </c>
      <c r="K1467" s="46">
        <f t="shared" si="115"/>
        <v>0</v>
      </c>
      <c r="L1467" s="46">
        <f t="shared" si="116"/>
        <v>0</v>
      </c>
      <c r="M1467" s="19">
        <f t="shared" si="117"/>
        <v>169</v>
      </c>
      <c r="N1467" s="19">
        <f t="shared" si="118"/>
        <v>6.8979591836734695</v>
      </c>
    </row>
    <row r="1468" spans="1:14" ht="15" customHeight="1">
      <c r="A1468" s="15">
        <v>1462</v>
      </c>
      <c r="B1468" s="34">
        <v>3</v>
      </c>
      <c r="C1468" s="80"/>
      <c r="D1468" s="28" t="s">
        <v>3146</v>
      </c>
      <c r="E1468" s="16" t="s">
        <v>3147</v>
      </c>
      <c r="F1468" s="87">
        <v>8592223303959</v>
      </c>
      <c r="G1468" s="17">
        <v>540</v>
      </c>
      <c r="H1468" s="76">
        <v>213</v>
      </c>
      <c r="I1468" s="18">
        <f t="shared" si="114"/>
        <v>8.6938775510204085</v>
      </c>
      <c r="J1468" s="46">
        <f>'Skupinové slevy'!$C$58</f>
        <v>0</v>
      </c>
      <c r="K1468" s="46">
        <f t="shared" si="115"/>
        <v>0</v>
      </c>
      <c r="L1468" s="46">
        <f t="shared" si="116"/>
        <v>0</v>
      </c>
      <c r="M1468" s="19">
        <f t="shared" si="117"/>
        <v>213</v>
      </c>
      <c r="N1468" s="19">
        <f t="shared" si="118"/>
        <v>8.6938775510204085</v>
      </c>
    </row>
    <row r="1469" spans="1:14" ht="15" customHeight="1">
      <c r="A1469" s="15">
        <v>1463</v>
      </c>
      <c r="B1469" s="34">
        <v>3</v>
      </c>
      <c r="C1469" s="80"/>
      <c r="D1469" s="28" t="s">
        <v>3077</v>
      </c>
      <c r="E1469" s="16" t="s">
        <v>3078</v>
      </c>
      <c r="F1469" s="87">
        <v>8592223303966</v>
      </c>
      <c r="G1469" s="17">
        <v>540</v>
      </c>
      <c r="H1469" s="76">
        <v>286</v>
      </c>
      <c r="I1469" s="18">
        <f t="shared" si="114"/>
        <v>11.673469387755102</v>
      </c>
      <c r="J1469" s="46">
        <f>'Skupinové slevy'!$C$58</f>
        <v>0</v>
      </c>
      <c r="K1469" s="46">
        <f t="shared" si="115"/>
        <v>0</v>
      </c>
      <c r="L1469" s="46">
        <f t="shared" si="116"/>
        <v>0</v>
      </c>
      <c r="M1469" s="19">
        <f t="shared" si="117"/>
        <v>286</v>
      </c>
      <c r="N1469" s="19">
        <f t="shared" si="118"/>
        <v>11.673469387755102</v>
      </c>
    </row>
    <row r="1470" spans="1:14" ht="15" customHeight="1">
      <c r="A1470" s="15">
        <v>1464</v>
      </c>
      <c r="B1470" s="34">
        <v>3</v>
      </c>
      <c r="C1470" s="80"/>
      <c r="D1470" s="28" t="s">
        <v>3148</v>
      </c>
      <c r="E1470" s="16" t="s">
        <v>2677</v>
      </c>
      <c r="F1470" s="87">
        <v>8592223303973</v>
      </c>
      <c r="G1470" s="17">
        <v>540</v>
      </c>
      <c r="H1470" s="76">
        <v>291</v>
      </c>
      <c r="I1470" s="18">
        <f t="shared" si="114"/>
        <v>11.877551020408163</v>
      </c>
      <c r="J1470" s="46">
        <f>'Skupinové slevy'!$C$58</f>
        <v>0</v>
      </c>
      <c r="K1470" s="46">
        <f t="shared" si="115"/>
        <v>0</v>
      </c>
      <c r="L1470" s="46">
        <f t="shared" si="116"/>
        <v>0</v>
      </c>
      <c r="M1470" s="19">
        <f t="shared" si="117"/>
        <v>291</v>
      </c>
      <c r="N1470" s="19">
        <f t="shared" si="118"/>
        <v>11.877551020408163</v>
      </c>
    </row>
    <row r="1471" spans="1:14" ht="15" customHeight="1">
      <c r="A1471" s="15">
        <v>1465</v>
      </c>
      <c r="B1471" s="34">
        <v>3</v>
      </c>
      <c r="C1471" s="80"/>
      <c r="D1471" s="28" t="s">
        <v>6739</v>
      </c>
      <c r="E1471" s="16" t="s">
        <v>6740</v>
      </c>
      <c r="F1471" s="87">
        <v>8592223303980</v>
      </c>
      <c r="G1471" s="17">
        <v>540</v>
      </c>
      <c r="H1471" s="76">
        <v>286</v>
      </c>
      <c r="I1471" s="18">
        <f t="shared" si="114"/>
        <v>11.673469387755102</v>
      </c>
      <c r="J1471" s="46">
        <f>'Skupinové slevy'!$C$58</f>
        <v>0</v>
      </c>
      <c r="K1471" s="46">
        <f t="shared" si="115"/>
        <v>0</v>
      </c>
      <c r="L1471" s="46">
        <f t="shared" si="116"/>
        <v>0</v>
      </c>
      <c r="M1471" s="19">
        <f t="shared" si="117"/>
        <v>286</v>
      </c>
      <c r="N1471" s="19">
        <f t="shared" si="118"/>
        <v>11.673469387755102</v>
      </c>
    </row>
    <row r="1472" spans="1:14" ht="15" customHeight="1">
      <c r="A1472" s="15">
        <v>1466</v>
      </c>
      <c r="B1472" s="34">
        <v>3</v>
      </c>
      <c r="C1472" s="80"/>
      <c r="D1472" s="28" t="s">
        <v>6741</v>
      </c>
      <c r="E1472" s="16" t="s">
        <v>3074</v>
      </c>
      <c r="F1472" s="87">
        <v>8592223256477</v>
      </c>
      <c r="G1472" s="17">
        <v>540</v>
      </c>
      <c r="H1472" s="76">
        <v>291</v>
      </c>
      <c r="I1472" s="18">
        <f t="shared" si="114"/>
        <v>11.877551020408163</v>
      </c>
      <c r="J1472" s="46">
        <f>'Skupinové slevy'!$C$58</f>
        <v>0</v>
      </c>
      <c r="K1472" s="46">
        <f t="shared" si="115"/>
        <v>0</v>
      </c>
      <c r="L1472" s="46">
        <f t="shared" si="116"/>
        <v>0</v>
      </c>
      <c r="M1472" s="19">
        <f t="shared" si="117"/>
        <v>291</v>
      </c>
      <c r="N1472" s="19">
        <f t="shared" si="118"/>
        <v>11.877551020408163</v>
      </c>
    </row>
    <row r="1473" spans="1:14" ht="15" customHeight="1">
      <c r="A1473" s="15">
        <v>1467</v>
      </c>
      <c r="B1473" s="34">
        <v>3</v>
      </c>
      <c r="C1473" s="80"/>
      <c r="D1473" s="28" t="s">
        <v>3075</v>
      </c>
      <c r="E1473" s="16" t="s">
        <v>3076</v>
      </c>
      <c r="F1473" s="87">
        <v>8592223303997</v>
      </c>
      <c r="G1473" s="17">
        <v>540</v>
      </c>
      <c r="H1473" s="76">
        <v>288</v>
      </c>
      <c r="I1473" s="18">
        <f t="shared" si="114"/>
        <v>11.755102040816327</v>
      </c>
      <c r="J1473" s="46">
        <f>'Skupinové slevy'!$C$58</f>
        <v>0</v>
      </c>
      <c r="K1473" s="46">
        <f t="shared" si="115"/>
        <v>0</v>
      </c>
      <c r="L1473" s="46">
        <f t="shared" si="116"/>
        <v>0</v>
      </c>
      <c r="M1473" s="19">
        <f t="shared" si="117"/>
        <v>288</v>
      </c>
      <c r="N1473" s="19">
        <f t="shared" si="118"/>
        <v>11.755102040816327</v>
      </c>
    </row>
    <row r="1474" spans="1:14" ht="15" customHeight="1">
      <c r="A1474" s="15">
        <v>1468</v>
      </c>
      <c r="B1474" s="34">
        <v>3</v>
      </c>
      <c r="C1474" s="80"/>
      <c r="D1474" s="28" t="s">
        <v>3344</v>
      </c>
      <c r="E1474" s="16" t="s">
        <v>3345</v>
      </c>
      <c r="F1474" s="87">
        <v>8592223304000</v>
      </c>
      <c r="G1474" s="17">
        <v>540</v>
      </c>
      <c r="H1474" s="76">
        <v>186</v>
      </c>
      <c r="I1474" s="18">
        <f t="shared" si="114"/>
        <v>7.591836734693878</v>
      </c>
      <c r="J1474" s="46">
        <f>'Skupinové slevy'!$C$58</f>
        <v>0</v>
      </c>
      <c r="K1474" s="46">
        <f t="shared" si="115"/>
        <v>0</v>
      </c>
      <c r="L1474" s="46">
        <f t="shared" si="116"/>
        <v>0</v>
      </c>
      <c r="M1474" s="19">
        <f t="shared" si="117"/>
        <v>186</v>
      </c>
      <c r="N1474" s="19">
        <f t="shared" si="118"/>
        <v>7.591836734693878</v>
      </c>
    </row>
    <row r="1475" spans="1:14" ht="15" customHeight="1">
      <c r="A1475" s="15">
        <v>1469</v>
      </c>
      <c r="B1475" s="34">
        <v>3</v>
      </c>
      <c r="C1475" s="80"/>
      <c r="D1475" s="28" t="s">
        <v>2686</v>
      </c>
      <c r="E1475" s="16" t="s">
        <v>2687</v>
      </c>
      <c r="F1475" s="87">
        <v>8592223304017</v>
      </c>
      <c r="G1475" s="17">
        <v>540</v>
      </c>
      <c r="H1475" s="76">
        <v>269</v>
      </c>
      <c r="I1475" s="18">
        <f t="shared" si="114"/>
        <v>10.979591836734693</v>
      </c>
      <c r="J1475" s="46">
        <f>'Skupinové slevy'!$C$58</f>
        <v>0</v>
      </c>
      <c r="K1475" s="46">
        <f t="shared" si="115"/>
        <v>0</v>
      </c>
      <c r="L1475" s="46">
        <f t="shared" si="116"/>
        <v>0</v>
      </c>
      <c r="M1475" s="19">
        <f t="shared" si="117"/>
        <v>269</v>
      </c>
      <c r="N1475" s="19">
        <f t="shared" si="118"/>
        <v>10.979591836734693</v>
      </c>
    </row>
    <row r="1476" spans="1:14" ht="15" customHeight="1">
      <c r="A1476" s="15">
        <v>1470</v>
      </c>
      <c r="B1476" s="34">
        <v>3</v>
      </c>
      <c r="C1476" s="80"/>
      <c r="D1476" s="28" t="s">
        <v>2688</v>
      </c>
      <c r="E1476" s="16" t="s">
        <v>2689</v>
      </c>
      <c r="F1476" s="87">
        <v>8592223304024</v>
      </c>
      <c r="G1476" s="17">
        <v>540</v>
      </c>
      <c r="H1476" s="76">
        <v>283</v>
      </c>
      <c r="I1476" s="18">
        <f t="shared" si="114"/>
        <v>11.551020408163266</v>
      </c>
      <c r="J1476" s="46">
        <f>'Skupinové slevy'!$C$58</f>
        <v>0</v>
      </c>
      <c r="K1476" s="46">
        <f t="shared" si="115"/>
        <v>0</v>
      </c>
      <c r="L1476" s="46">
        <f t="shared" si="116"/>
        <v>0</v>
      </c>
      <c r="M1476" s="19">
        <f t="shared" si="117"/>
        <v>283</v>
      </c>
      <c r="N1476" s="19">
        <f t="shared" si="118"/>
        <v>11.551020408163266</v>
      </c>
    </row>
    <row r="1477" spans="1:14" ht="15" customHeight="1">
      <c r="A1477" s="15">
        <v>1471</v>
      </c>
      <c r="B1477" s="34">
        <v>3</v>
      </c>
      <c r="C1477" s="80"/>
      <c r="D1477" s="28" t="s">
        <v>2681</v>
      </c>
      <c r="E1477" s="16" t="s">
        <v>5146</v>
      </c>
      <c r="F1477" s="87">
        <v>8592223304031</v>
      </c>
      <c r="G1477" s="17">
        <v>540</v>
      </c>
      <c r="H1477" s="76">
        <v>185</v>
      </c>
      <c r="I1477" s="18">
        <f t="shared" si="114"/>
        <v>7.5510204081632653</v>
      </c>
      <c r="J1477" s="46">
        <f>'Skupinové slevy'!$C$58</f>
        <v>0</v>
      </c>
      <c r="K1477" s="46">
        <f t="shared" si="115"/>
        <v>0</v>
      </c>
      <c r="L1477" s="46">
        <f t="shared" si="116"/>
        <v>0</v>
      </c>
      <c r="M1477" s="19">
        <f t="shared" si="117"/>
        <v>185</v>
      </c>
      <c r="N1477" s="19">
        <f t="shared" si="118"/>
        <v>7.5510204081632653</v>
      </c>
    </row>
    <row r="1478" spans="1:14" ht="15" customHeight="1">
      <c r="A1478" s="15">
        <v>1472</v>
      </c>
      <c r="B1478" s="34">
        <v>3</v>
      </c>
      <c r="C1478" s="80"/>
      <c r="D1478" s="28" t="s">
        <v>5147</v>
      </c>
      <c r="E1478" s="16" t="s">
        <v>6082</v>
      </c>
      <c r="F1478" s="87">
        <v>8592223304048</v>
      </c>
      <c r="G1478" s="17">
        <v>540</v>
      </c>
      <c r="H1478" s="76">
        <v>276</v>
      </c>
      <c r="I1478" s="18">
        <f t="shared" si="114"/>
        <v>11.26530612244898</v>
      </c>
      <c r="J1478" s="46">
        <f>'Skupinové slevy'!$C$58</f>
        <v>0</v>
      </c>
      <c r="K1478" s="46">
        <f t="shared" si="115"/>
        <v>0</v>
      </c>
      <c r="L1478" s="46">
        <f t="shared" si="116"/>
        <v>0</v>
      </c>
      <c r="M1478" s="19">
        <f t="shared" si="117"/>
        <v>276</v>
      </c>
      <c r="N1478" s="19">
        <f t="shared" si="118"/>
        <v>11.26530612244898</v>
      </c>
    </row>
    <row r="1479" spans="1:14" ht="15" customHeight="1">
      <c r="A1479" s="15">
        <v>1473</v>
      </c>
      <c r="B1479" s="34">
        <v>3</v>
      </c>
      <c r="C1479" s="80"/>
      <c r="D1479" s="28" t="s">
        <v>5144</v>
      </c>
      <c r="E1479" s="16" t="s">
        <v>5145</v>
      </c>
      <c r="F1479" s="87">
        <v>8592223304055</v>
      </c>
      <c r="G1479" s="17">
        <v>540</v>
      </c>
      <c r="H1479" s="76">
        <v>280</v>
      </c>
      <c r="I1479" s="18">
        <f t="shared" ref="I1479:I1542" si="119">H1479/$I$5</f>
        <v>11.428571428571429</v>
      </c>
      <c r="J1479" s="46">
        <f>'Skupinové slevy'!$C$58</f>
        <v>0</v>
      </c>
      <c r="K1479" s="46">
        <f t="shared" ref="K1479:K1542" si="120">IF($K$4="X",0.04,0)</f>
        <v>0</v>
      </c>
      <c r="L1479" s="46">
        <f t="shared" ref="L1479:L1542" si="121">IF($L$4="X",0.02,0)</f>
        <v>0</v>
      </c>
      <c r="M1479" s="19">
        <f t="shared" si="117"/>
        <v>280</v>
      </c>
      <c r="N1479" s="19">
        <f t="shared" si="118"/>
        <v>11.428571428571429</v>
      </c>
    </row>
    <row r="1480" spans="1:14" ht="15" customHeight="1">
      <c r="A1480" s="15">
        <v>1474</v>
      </c>
      <c r="B1480" s="34">
        <v>3</v>
      </c>
      <c r="C1480" s="80"/>
      <c r="D1480" s="28" t="s">
        <v>7102</v>
      </c>
      <c r="E1480" s="16" t="s">
        <v>7103</v>
      </c>
      <c r="F1480" s="87">
        <v>8592223304062</v>
      </c>
      <c r="G1480" s="17">
        <v>540</v>
      </c>
      <c r="H1480" s="76">
        <v>233</v>
      </c>
      <c r="I1480" s="18">
        <f t="shared" si="119"/>
        <v>9.5102040816326525</v>
      </c>
      <c r="J1480" s="46">
        <f>'Skupinové slevy'!$C$58</f>
        <v>0</v>
      </c>
      <c r="K1480" s="46">
        <f t="shared" si="120"/>
        <v>0</v>
      </c>
      <c r="L1480" s="46">
        <f t="shared" si="121"/>
        <v>0</v>
      </c>
      <c r="M1480" s="19">
        <f t="shared" si="117"/>
        <v>233</v>
      </c>
      <c r="N1480" s="19">
        <f t="shared" si="118"/>
        <v>9.5102040816326525</v>
      </c>
    </row>
    <row r="1481" spans="1:14" ht="15" customHeight="1">
      <c r="A1481" s="15">
        <v>1475</v>
      </c>
      <c r="B1481" s="34">
        <v>3</v>
      </c>
      <c r="C1481" s="80"/>
      <c r="D1481" s="28" t="s">
        <v>7104</v>
      </c>
      <c r="E1481" s="16" t="s">
        <v>7105</v>
      </c>
      <c r="F1481" s="87">
        <v>8592223304079</v>
      </c>
      <c r="G1481" s="17">
        <v>540</v>
      </c>
      <c r="H1481" s="76">
        <v>246</v>
      </c>
      <c r="I1481" s="18">
        <f t="shared" si="119"/>
        <v>10.040816326530612</v>
      </c>
      <c r="J1481" s="46">
        <f>'Skupinové slevy'!$C$58</f>
        <v>0</v>
      </c>
      <c r="K1481" s="46">
        <f t="shared" si="120"/>
        <v>0</v>
      </c>
      <c r="L1481" s="46">
        <f t="shared" si="121"/>
        <v>0</v>
      </c>
      <c r="M1481" s="19">
        <f t="shared" si="117"/>
        <v>246</v>
      </c>
      <c r="N1481" s="19">
        <f t="shared" si="118"/>
        <v>10.040816326530612</v>
      </c>
    </row>
    <row r="1482" spans="1:14" ht="15" customHeight="1">
      <c r="A1482" s="15">
        <v>1476</v>
      </c>
      <c r="B1482" s="34">
        <v>3</v>
      </c>
      <c r="C1482" s="80"/>
      <c r="D1482" s="28" t="s">
        <v>6879</v>
      </c>
      <c r="E1482" s="16" t="s">
        <v>6880</v>
      </c>
      <c r="F1482" s="87">
        <v>8592223249561</v>
      </c>
      <c r="G1482" s="25">
        <v>650</v>
      </c>
      <c r="H1482" s="76">
        <v>37.9</v>
      </c>
      <c r="I1482" s="18">
        <f t="shared" si="119"/>
        <v>1.546938775510204</v>
      </c>
      <c r="J1482" s="46">
        <f>'Skupinové slevy'!$C$17</f>
        <v>0</v>
      </c>
      <c r="K1482" s="46">
        <f t="shared" si="120"/>
        <v>0</v>
      </c>
      <c r="L1482" s="46">
        <f t="shared" si="121"/>
        <v>0</v>
      </c>
      <c r="M1482" s="19">
        <f t="shared" si="117"/>
        <v>37.9</v>
      </c>
      <c r="N1482" s="19">
        <f t="shared" si="118"/>
        <v>1.546938775510204</v>
      </c>
    </row>
    <row r="1483" spans="1:14" ht="15" customHeight="1">
      <c r="A1483" s="15">
        <v>1477</v>
      </c>
      <c r="B1483" s="34">
        <v>3</v>
      </c>
      <c r="C1483" s="80"/>
      <c r="D1483" s="28" t="s">
        <v>4808</v>
      </c>
      <c r="E1483" s="16" t="s">
        <v>1860</v>
      </c>
      <c r="F1483" s="87">
        <v>8592223231627</v>
      </c>
      <c r="G1483" s="25">
        <v>650</v>
      </c>
      <c r="H1483" s="76">
        <v>43.4</v>
      </c>
      <c r="I1483" s="18">
        <f t="shared" si="119"/>
        <v>1.7714285714285714</v>
      </c>
      <c r="J1483" s="46">
        <f>'Skupinové slevy'!$C$17</f>
        <v>0</v>
      </c>
      <c r="K1483" s="46">
        <f t="shared" si="120"/>
        <v>0</v>
      </c>
      <c r="L1483" s="46">
        <f t="shared" si="121"/>
        <v>0</v>
      </c>
      <c r="M1483" s="19">
        <f t="shared" si="117"/>
        <v>43.4</v>
      </c>
      <c r="N1483" s="19">
        <f t="shared" si="118"/>
        <v>1.7714285714285714</v>
      </c>
    </row>
    <row r="1484" spans="1:14" ht="15" customHeight="1">
      <c r="A1484" s="15">
        <v>1478</v>
      </c>
      <c r="B1484" s="34">
        <v>3</v>
      </c>
      <c r="C1484" s="80"/>
      <c r="D1484" s="28" t="s">
        <v>3134</v>
      </c>
      <c r="E1484" s="16" t="s">
        <v>3135</v>
      </c>
      <c r="F1484" s="87">
        <v>8592223231634</v>
      </c>
      <c r="G1484" s="25">
        <v>650</v>
      </c>
      <c r="H1484" s="76">
        <v>69.7</v>
      </c>
      <c r="I1484" s="18">
        <f t="shared" si="119"/>
        <v>2.8448979591836734</v>
      </c>
      <c r="J1484" s="46">
        <f>'Skupinové slevy'!$C$17</f>
        <v>0</v>
      </c>
      <c r="K1484" s="46">
        <f t="shared" si="120"/>
        <v>0</v>
      </c>
      <c r="L1484" s="46">
        <f t="shared" si="121"/>
        <v>0</v>
      </c>
      <c r="M1484" s="19">
        <f t="shared" si="117"/>
        <v>69.7</v>
      </c>
      <c r="N1484" s="19">
        <f t="shared" si="118"/>
        <v>2.8448979591836734</v>
      </c>
    </row>
    <row r="1485" spans="1:14" ht="15" customHeight="1">
      <c r="A1485" s="15">
        <v>1479</v>
      </c>
      <c r="B1485" s="34">
        <v>3</v>
      </c>
      <c r="C1485" s="80"/>
      <c r="D1485" s="28" t="s">
        <v>4806</v>
      </c>
      <c r="E1485" s="16" t="s">
        <v>6535</v>
      </c>
      <c r="F1485" s="87">
        <v>8592223231641</v>
      </c>
      <c r="G1485" s="25">
        <v>650</v>
      </c>
      <c r="H1485" s="76">
        <v>113.6</v>
      </c>
      <c r="I1485" s="18">
        <f t="shared" si="119"/>
        <v>4.6367346938775507</v>
      </c>
      <c r="J1485" s="46">
        <f>'Skupinové slevy'!$C$17</f>
        <v>0</v>
      </c>
      <c r="K1485" s="46">
        <f t="shared" si="120"/>
        <v>0</v>
      </c>
      <c r="L1485" s="46">
        <f t="shared" si="121"/>
        <v>0</v>
      </c>
      <c r="M1485" s="19">
        <f t="shared" si="117"/>
        <v>113.6</v>
      </c>
      <c r="N1485" s="19">
        <f t="shared" si="118"/>
        <v>4.6367346938775507</v>
      </c>
    </row>
    <row r="1486" spans="1:14" ht="15" customHeight="1">
      <c r="A1486" s="15">
        <v>1480</v>
      </c>
      <c r="B1486" s="34">
        <v>3</v>
      </c>
      <c r="C1486" s="80"/>
      <c r="D1486" s="28" t="s">
        <v>4810</v>
      </c>
      <c r="E1486" s="16" t="s">
        <v>6536</v>
      </c>
      <c r="F1486" s="87">
        <v>8592223231658</v>
      </c>
      <c r="G1486" s="25">
        <v>650</v>
      </c>
      <c r="H1486" s="76">
        <v>185.3</v>
      </c>
      <c r="I1486" s="18">
        <f t="shared" si="119"/>
        <v>7.5632653061224495</v>
      </c>
      <c r="J1486" s="46">
        <f>'Skupinové slevy'!$C$17</f>
        <v>0</v>
      </c>
      <c r="K1486" s="46">
        <f t="shared" si="120"/>
        <v>0</v>
      </c>
      <c r="L1486" s="46">
        <f t="shared" si="121"/>
        <v>0</v>
      </c>
      <c r="M1486" s="19">
        <f t="shared" si="117"/>
        <v>185.3</v>
      </c>
      <c r="N1486" s="19">
        <f t="shared" si="118"/>
        <v>7.5632653061224495</v>
      </c>
    </row>
    <row r="1487" spans="1:14" ht="15" customHeight="1">
      <c r="A1487" s="15">
        <v>1481</v>
      </c>
      <c r="B1487" s="34">
        <v>3</v>
      </c>
      <c r="C1487" s="80"/>
      <c r="D1487" s="28" t="s">
        <v>4649</v>
      </c>
      <c r="E1487" s="16" t="s">
        <v>4650</v>
      </c>
      <c r="F1487" s="87">
        <v>8592223231665</v>
      </c>
      <c r="G1487" s="25">
        <v>650</v>
      </c>
      <c r="H1487" s="76">
        <v>301</v>
      </c>
      <c r="I1487" s="18">
        <f t="shared" si="119"/>
        <v>12.285714285714286</v>
      </c>
      <c r="J1487" s="46">
        <f>'Skupinové slevy'!$C$17</f>
        <v>0</v>
      </c>
      <c r="K1487" s="46">
        <f t="shared" si="120"/>
        <v>0</v>
      </c>
      <c r="L1487" s="46">
        <f t="shared" si="121"/>
        <v>0</v>
      </c>
      <c r="M1487" s="19">
        <f t="shared" si="117"/>
        <v>301</v>
      </c>
      <c r="N1487" s="19">
        <f t="shared" si="118"/>
        <v>12.285714285714286</v>
      </c>
    </row>
    <row r="1488" spans="1:14" ht="15" customHeight="1">
      <c r="A1488" s="15">
        <v>1482</v>
      </c>
      <c r="B1488" s="34">
        <v>3</v>
      </c>
      <c r="C1488" s="80"/>
      <c r="D1488" s="28" t="s">
        <v>1584</v>
      </c>
      <c r="E1488" s="16" t="s">
        <v>6537</v>
      </c>
      <c r="F1488" s="87">
        <v>8592223231672</v>
      </c>
      <c r="G1488" s="25">
        <v>650</v>
      </c>
      <c r="H1488" s="76">
        <v>459</v>
      </c>
      <c r="I1488" s="18">
        <f t="shared" si="119"/>
        <v>18.73469387755102</v>
      </c>
      <c r="J1488" s="46">
        <f>'Skupinové slevy'!$C$17</f>
        <v>0</v>
      </c>
      <c r="K1488" s="46">
        <f t="shared" si="120"/>
        <v>0</v>
      </c>
      <c r="L1488" s="46">
        <f t="shared" si="121"/>
        <v>0</v>
      </c>
      <c r="M1488" s="19">
        <f t="shared" si="117"/>
        <v>459</v>
      </c>
      <c r="N1488" s="19">
        <f t="shared" si="118"/>
        <v>18.73469387755102</v>
      </c>
    </row>
    <row r="1489" spans="1:14" ht="15" customHeight="1">
      <c r="A1489" s="15">
        <v>1483</v>
      </c>
      <c r="B1489" s="34">
        <v>3</v>
      </c>
      <c r="C1489" s="80"/>
      <c r="D1489" s="28" t="s">
        <v>782</v>
      </c>
      <c r="E1489" s="16" t="s">
        <v>6538</v>
      </c>
      <c r="F1489" s="87">
        <v>8592223320130</v>
      </c>
      <c r="G1489" s="25">
        <v>650</v>
      </c>
      <c r="H1489" s="76">
        <v>816</v>
      </c>
      <c r="I1489" s="18">
        <f t="shared" si="119"/>
        <v>33.306122448979593</v>
      </c>
      <c r="J1489" s="46">
        <f>'Skupinové slevy'!$C$17</f>
        <v>0</v>
      </c>
      <c r="K1489" s="46">
        <f t="shared" si="120"/>
        <v>0</v>
      </c>
      <c r="L1489" s="46">
        <f t="shared" si="121"/>
        <v>0</v>
      </c>
      <c r="M1489" s="19">
        <f t="shared" si="117"/>
        <v>816</v>
      </c>
      <c r="N1489" s="19">
        <f t="shared" si="118"/>
        <v>33.306122448979593</v>
      </c>
    </row>
    <row r="1490" spans="1:14" ht="15" customHeight="1">
      <c r="A1490" s="15">
        <v>1484</v>
      </c>
      <c r="B1490" s="34">
        <v>3</v>
      </c>
      <c r="C1490" s="80"/>
      <c r="D1490" s="28" t="s">
        <v>783</v>
      </c>
      <c r="E1490" s="16" t="s">
        <v>6539</v>
      </c>
      <c r="F1490" s="87">
        <v>8592223320161</v>
      </c>
      <c r="G1490" s="25">
        <v>650</v>
      </c>
      <c r="H1490" s="76">
        <v>1213</v>
      </c>
      <c r="I1490" s="18">
        <f t="shared" si="119"/>
        <v>49.510204081632651</v>
      </c>
      <c r="J1490" s="46">
        <f>'Skupinové slevy'!$C$17</f>
        <v>0</v>
      </c>
      <c r="K1490" s="46">
        <f t="shared" si="120"/>
        <v>0</v>
      </c>
      <c r="L1490" s="46">
        <f t="shared" si="121"/>
        <v>0</v>
      </c>
      <c r="M1490" s="19">
        <f t="shared" si="117"/>
        <v>1213</v>
      </c>
      <c r="N1490" s="19">
        <f t="shared" si="118"/>
        <v>49.510204081632651</v>
      </c>
    </row>
    <row r="1491" spans="1:14" ht="15" customHeight="1">
      <c r="A1491" s="15">
        <v>1485</v>
      </c>
      <c r="B1491" s="34">
        <v>3</v>
      </c>
      <c r="C1491" s="80"/>
      <c r="D1491" s="28" t="s">
        <v>784</v>
      </c>
      <c r="E1491" s="16" t="s">
        <v>6540</v>
      </c>
      <c r="F1491" s="87">
        <v>8592223320086</v>
      </c>
      <c r="G1491" s="25">
        <v>650</v>
      </c>
      <c r="H1491" s="76">
        <v>38.6</v>
      </c>
      <c r="I1491" s="18">
        <f t="shared" si="119"/>
        <v>1.5755102040816327</v>
      </c>
      <c r="J1491" s="46">
        <f>'Skupinové slevy'!$C$17</f>
        <v>0</v>
      </c>
      <c r="K1491" s="46">
        <f t="shared" si="120"/>
        <v>0</v>
      </c>
      <c r="L1491" s="46">
        <f t="shared" si="121"/>
        <v>0</v>
      </c>
      <c r="M1491" s="19">
        <f t="shared" si="117"/>
        <v>38.6</v>
      </c>
      <c r="N1491" s="19">
        <f t="shared" si="118"/>
        <v>1.5755102040816327</v>
      </c>
    </row>
    <row r="1492" spans="1:14" ht="15" customHeight="1">
      <c r="A1492" s="15">
        <v>1486</v>
      </c>
      <c r="B1492" s="34">
        <v>3</v>
      </c>
      <c r="C1492" s="80"/>
      <c r="D1492" s="28" t="s">
        <v>4814</v>
      </c>
      <c r="E1492" s="16" t="s">
        <v>4815</v>
      </c>
      <c r="F1492" s="87">
        <v>8592223231689</v>
      </c>
      <c r="G1492" s="25">
        <v>650</v>
      </c>
      <c r="H1492" s="76">
        <v>51.9</v>
      </c>
      <c r="I1492" s="18">
        <f t="shared" si="119"/>
        <v>2.1183673469387756</v>
      </c>
      <c r="J1492" s="46">
        <f>'Skupinové slevy'!$C$17</f>
        <v>0</v>
      </c>
      <c r="K1492" s="46">
        <f t="shared" si="120"/>
        <v>0</v>
      </c>
      <c r="L1492" s="46">
        <f t="shared" si="121"/>
        <v>0</v>
      </c>
      <c r="M1492" s="19">
        <f t="shared" si="117"/>
        <v>51.9</v>
      </c>
      <c r="N1492" s="19">
        <f t="shared" si="118"/>
        <v>2.1183673469387756</v>
      </c>
    </row>
    <row r="1493" spans="1:14" ht="15" customHeight="1">
      <c r="A1493" s="15">
        <v>1487</v>
      </c>
      <c r="B1493" s="34">
        <v>3</v>
      </c>
      <c r="C1493" s="80"/>
      <c r="D1493" s="28" t="s">
        <v>3136</v>
      </c>
      <c r="E1493" s="16" t="s">
        <v>4805</v>
      </c>
      <c r="F1493" s="87">
        <v>8592223231696</v>
      </c>
      <c r="G1493" s="25">
        <v>650</v>
      </c>
      <c r="H1493" s="76">
        <v>82.5</v>
      </c>
      <c r="I1493" s="18">
        <f t="shared" si="119"/>
        <v>3.3673469387755102</v>
      </c>
      <c r="J1493" s="46">
        <f>'Skupinové slevy'!$C$17</f>
        <v>0</v>
      </c>
      <c r="K1493" s="46">
        <f t="shared" si="120"/>
        <v>0</v>
      </c>
      <c r="L1493" s="46">
        <f t="shared" si="121"/>
        <v>0</v>
      </c>
      <c r="M1493" s="19">
        <f t="shared" si="117"/>
        <v>82.5</v>
      </c>
      <c r="N1493" s="19">
        <f t="shared" si="118"/>
        <v>3.3673469387755102</v>
      </c>
    </row>
    <row r="1494" spans="1:14" ht="15" customHeight="1">
      <c r="A1494" s="15">
        <v>1488</v>
      </c>
      <c r="B1494" s="34">
        <v>3</v>
      </c>
      <c r="C1494" s="80"/>
      <c r="D1494" s="28" t="s">
        <v>1935</v>
      </c>
      <c r="E1494" s="16" t="s">
        <v>4809</v>
      </c>
      <c r="F1494" s="87">
        <v>8592223231702</v>
      </c>
      <c r="G1494" s="25">
        <v>650</v>
      </c>
      <c r="H1494" s="76">
        <v>132.30000000000001</v>
      </c>
      <c r="I1494" s="18">
        <f t="shared" si="119"/>
        <v>5.4</v>
      </c>
      <c r="J1494" s="46">
        <f>'Skupinové slevy'!$C$17</f>
        <v>0</v>
      </c>
      <c r="K1494" s="46">
        <f t="shared" si="120"/>
        <v>0</v>
      </c>
      <c r="L1494" s="46">
        <f t="shared" si="121"/>
        <v>0</v>
      </c>
      <c r="M1494" s="19">
        <f t="shared" si="117"/>
        <v>132.30000000000001</v>
      </c>
      <c r="N1494" s="19">
        <f t="shared" si="118"/>
        <v>5.4</v>
      </c>
    </row>
    <row r="1495" spans="1:14" ht="15" customHeight="1">
      <c r="A1495" s="15">
        <v>1489</v>
      </c>
      <c r="B1495" s="34">
        <v>3</v>
      </c>
      <c r="C1495" s="80"/>
      <c r="D1495" s="28" t="s">
        <v>4647</v>
      </c>
      <c r="E1495" s="16" t="s">
        <v>4648</v>
      </c>
      <c r="F1495" s="87">
        <v>8592223231719</v>
      </c>
      <c r="G1495" s="25">
        <v>650</v>
      </c>
      <c r="H1495" s="76">
        <v>201</v>
      </c>
      <c r="I1495" s="18">
        <f t="shared" si="119"/>
        <v>8.204081632653061</v>
      </c>
      <c r="J1495" s="46">
        <f>'Skupinové slevy'!$C$17</f>
        <v>0</v>
      </c>
      <c r="K1495" s="46">
        <f t="shared" si="120"/>
        <v>0</v>
      </c>
      <c r="L1495" s="46">
        <f t="shared" si="121"/>
        <v>0</v>
      </c>
      <c r="M1495" s="19">
        <f t="shared" si="117"/>
        <v>201</v>
      </c>
      <c r="N1495" s="19">
        <f t="shared" si="118"/>
        <v>8.204081632653061</v>
      </c>
    </row>
    <row r="1496" spans="1:14" ht="15" customHeight="1">
      <c r="A1496" s="15">
        <v>1490</v>
      </c>
      <c r="B1496" s="34">
        <v>3</v>
      </c>
      <c r="C1496" s="80"/>
      <c r="D1496" s="28" t="s">
        <v>1269</v>
      </c>
      <c r="E1496" s="16" t="s">
        <v>6541</v>
      </c>
      <c r="F1496" s="87">
        <v>8592223231726</v>
      </c>
      <c r="G1496" s="25">
        <v>650</v>
      </c>
      <c r="H1496" s="76">
        <v>320</v>
      </c>
      <c r="I1496" s="18">
        <f t="shared" si="119"/>
        <v>13.061224489795919</v>
      </c>
      <c r="J1496" s="46">
        <f>'Skupinové slevy'!$C$17</f>
        <v>0</v>
      </c>
      <c r="K1496" s="46">
        <f t="shared" si="120"/>
        <v>0</v>
      </c>
      <c r="L1496" s="46">
        <f t="shared" si="121"/>
        <v>0</v>
      </c>
      <c r="M1496" s="19">
        <f t="shared" si="117"/>
        <v>320</v>
      </c>
      <c r="N1496" s="19">
        <f t="shared" si="118"/>
        <v>13.061224489795919</v>
      </c>
    </row>
    <row r="1497" spans="1:14" ht="15" customHeight="1">
      <c r="A1497" s="15">
        <v>1491</v>
      </c>
      <c r="B1497" s="34">
        <v>3</v>
      </c>
      <c r="C1497" s="80"/>
      <c r="D1497" s="28" t="s">
        <v>6506</v>
      </c>
      <c r="E1497" s="16" t="s">
        <v>6507</v>
      </c>
      <c r="F1497" s="87">
        <v>8592223231733</v>
      </c>
      <c r="G1497" s="25">
        <v>650</v>
      </c>
      <c r="H1497" s="76">
        <v>493</v>
      </c>
      <c r="I1497" s="18">
        <f t="shared" si="119"/>
        <v>20.122448979591837</v>
      </c>
      <c r="J1497" s="46">
        <f>'Skupinové slevy'!$C$17</f>
        <v>0</v>
      </c>
      <c r="K1497" s="46">
        <f t="shared" si="120"/>
        <v>0</v>
      </c>
      <c r="L1497" s="46">
        <f t="shared" si="121"/>
        <v>0</v>
      </c>
      <c r="M1497" s="19">
        <f t="shared" si="117"/>
        <v>493</v>
      </c>
      <c r="N1497" s="19">
        <f t="shared" si="118"/>
        <v>20.122448979591837</v>
      </c>
    </row>
    <row r="1498" spans="1:14" ht="15" customHeight="1">
      <c r="A1498" s="15">
        <v>1492</v>
      </c>
      <c r="B1498" s="34">
        <v>3</v>
      </c>
      <c r="C1498" s="80"/>
      <c r="D1498" s="28" t="s">
        <v>4054</v>
      </c>
      <c r="E1498" s="16" t="s">
        <v>4055</v>
      </c>
      <c r="F1498" s="87">
        <v>8592223334151</v>
      </c>
      <c r="G1498" s="25">
        <v>650</v>
      </c>
      <c r="H1498" s="76">
        <v>17.100000000000001</v>
      </c>
      <c r="I1498" s="18">
        <f t="shared" si="119"/>
        <v>0.69795918367346943</v>
      </c>
      <c r="J1498" s="46">
        <f>'Skupinové slevy'!$C$17</f>
        <v>0</v>
      </c>
      <c r="K1498" s="46">
        <f t="shared" si="120"/>
        <v>0</v>
      </c>
      <c r="L1498" s="46">
        <f t="shared" si="121"/>
        <v>0</v>
      </c>
      <c r="M1498" s="19">
        <f t="shared" si="117"/>
        <v>17.100000000000001</v>
      </c>
      <c r="N1498" s="19">
        <f t="shared" si="118"/>
        <v>0.69795918367346943</v>
      </c>
    </row>
    <row r="1499" spans="1:14" ht="15" customHeight="1">
      <c r="A1499" s="15">
        <v>1493</v>
      </c>
      <c r="B1499" s="34">
        <v>3</v>
      </c>
      <c r="C1499" s="80"/>
      <c r="D1499" s="28" t="s">
        <v>4056</v>
      </c>
      <c r="E1499" s="16" t="s">
        <v>4057</v>
      </c>
      <c r="F1499" s="87">
        <v>8592223334168</v>
      </c>
      <c r="G1499" s="25">
        <v>650</v>
      </c>
      <c r="H1499" s="76">
        <v>25.3</v>
      </c>
      <c r="I1499" s="18">
        <f t="shared" si="119"/>
        <v>1.0326530612244897</v>
      </c>
      <c r="J1499" s="46">
        <f>'Skupinové slevy'!$C$17</f>
        <v>0</v>
      </c>
      <c r="K1499" s="46">
        <f t="shared" si="120"/>
        <v>0</v>
      </c>
      <c r="L1499" s="46">
        <f t="shared" si="121"/>
        <v>0</v>
      </c>
      <c r="M1499" s="19">
        <f t="shared" si="117"/>
        <v>25.3</v>
      </c>
      <c r="N1499" s="19">
        <f t="shared" si="118"/>
        <v>1.0326530612244897</v>
      </c>
    </row>
    <row r="1500" spans="1:14" ht="15" customHeight="1">
      <c r="A1500" s="15">
        <v>1494</v>
      </c>
      <c r="B1500" s="34">
        <v>3</v>
      </c>
      <c r="C1500" s="80"/>
      <c r="D1500" s="28" t="s">
        <v>2115</v>
      </c>
      <c r="E1500" s="16" t="s">
        <v>2116</v>
      </c>
      <c r="F1500" s="87">
        <v>8592223334175</v>
      </c>
      <c r="G1500" s="25">
        <v>650</v>
      </c>
      <c r="H1500" s="76">
        <v>49.2</v>
      </c>
      <c r="I1500" s="18">
        <f t="shared" si="119"/>
        <v>2.0081632653061225</v>
      </c>
      <c r="J1500" s="46">
        <f>'Skupinové slevy'!$C$17</f>
        <v>0</v>
      </c>
      <c r="K1500" s="46">
        <f t="shared" si="120"/>
        <v>0</v>
      </c>
      <c r="L1500" s="46">
        <f t="shared" si="121"/>
        <v>0</v>
      </c>
      <c r="M1500" s="19">
        <f t="shared" ref="M1500:M1563" si="122">H1500*(1-$J1500)*(1-$K1500)*(1-$L1500)</f>
        <v>49.2</v>
      </c>
      <c r="N1500" s="19">
        <f t="shared" ref="N1500:N1563" si="123">I1500*(1-$J1500)*(1-$K1500)*(1-$L1500)</f>
        <v>2.0081632653061225</v>
      </c>
    </row>
    <row r="1501" spans="1:14" ht="15" customHeight="1">
      <c r="A1501" s="15">
        <v>1495</v>
      </c>
      <c r="B1501" s="34">
        <v>3</v>
      </c>
      <c r="C1501" s="80"/>
      <c r="D1501" s="28" t="s">
        <v>2504</v>
      </c>
      <c r="E1501" s="16" t="s">
        <v>2505</v>
      </c>
      <c r="F1501" s="87">
        <v>8592223249585</v>
      </c>
      <c r="G1501" s="25">
        <v>650</v>
      </c>
      <c r="H1501" s="76">
        <v>79.900000000000006</v>
      </c>
      <c r="I1501" s="18">
        <f t="shared" si="119"/>
        <v>3.2612244897959184</v>
      </c>
      <c r="J1501" s="46">
        <f>'Skupinové slevy'!$C$17</f>
        <v>0</v>
      </c>
      <c r="K1501" s="46">
        <f t="shared" si="120"/>
        <v>0</v>
      </c>
      <c r="L1501" s="46">
        <f t="shared" si="121"/>
        <v>0</v>
      </c>
      <c r="M1501" s="19">
        <f t="shared" si="122"/>
        <v>79.900000000000006</v>
      </c>
      <c r="N1501" s="19">
        <f t="shared" si="123"/>
        <v>3.2612244897959184</v>
      </c>
    </row>
    <row r="1502" spans="1:14" ht="15" customHeight="1">
      <c r="A1502" s="15">
        <v>1496</v>
      </c>
      <c r="B1502" s="34">
        <v>3</v>
      </c>
      <c r="C1502" s="80"/>
      <c r="D1502" s="28" t="s">
        <v>2414</v>
      </c>
      <c r="E1502" s="16" t="s">
        <v>2415</v>
      </c>
      <c r="F1502" s="87">
        <v>8592223249592</v>
      </c>
      <c r="G1502" s="25">
        <v>650</v>
      </c>
      <c r="H1502" s="76">
        <v>106.1</v>
      </c>
      <c r="I1502" s="18">
        <f t="shared" si="119"/>
        <v>4.3306122448979592</v>
      </c>
      <c r="J1502" s="46">
        <f>'Skupinové slevy'!$C$17</f>
        <v>0</v>
      </c>
      <c r="K1502" s="46">
        <f t="shared" si="120"/>
        <v>0</v>
      </c>
      <c r="L1502" s="46">
        <f t="shared" si="121"/>
        <v>0</v>
      </c>
      <c r="M1502" s="19">
        <f t="shared" si="122"/>
        <v>106.1</v>
      </c>
      <c r="N1502" s="19">
        <f t="shared" si="123"/>
        <v>4.3306122448979592</v>
      </c>
    </row>
    <row r="1503" spans="1:14" ht="15" customHeight="1">
      <c r="A1503" s="15">
        <v>1497</v>
      </c>
      <c r="B1503" s="34">
        <v>3</v>
      </c>
      <c r="C1503" s="80"/>
      <c r="D1503" s="28" t="s">
        <v>2416</v>
      </c>
      <c r="E1503" s="16" t="s">
        <v>2417</v>
      </c>
      <c r="F1503" s="87">
        <v>8592223249608</v>
      </c>
      <c r="G1503" s="25">
        <v>650</v>
      </c>
      <c r="H1503" s="76">
        <v>171</v>
      </c>
      <c r="I1503" s="18">
        <f t="shared" si="119"/>
        <v>6.9795918367346941</v>
      </c>
      <c r="J1503" s="46">
        <f>'Skupinové slevy'!$C$17</f>
        <v>0</v>
      </c>
      <c r="K1503" s="46">
        <f t="shared" si="120"/>
        <v>0</v>
      </c>
      <c r="L1503" s="46">
        <f t="shared" si="121"/>
        <v>0</v>
      </c>
      <c r="M1503" s="19">
        <f t="shared" si="122"/>
        <v>171</v>
      </c>
      <c r="N1503" s="19">
        <f t="shared" si="123"/>
        <v>6.9795918367346941</v>
      </c>
    </row>
    <row r="1504" spans="1:14" ht="15" customHeight="1">
      <c r="A1504" s="15">
        <v>1498</v>
      </c>
      <c r="B1504" s="34">
        <v>3</v>
      </c>
      <c r="C1504" s="80"/>
      <c r="D1504" s="28" t="s">
        <v>2418</v>
      </c>
      <c r="E1504" s="16" t="s">
        <v>4686</v>
      </c>
      <c r="F1504" s="87">
        <v>8592223305144</v>
      </c>
      <c r="G1504" s="25">
        <v>650</v>
      </c>
      <c r="H1504" s="76">
        <v>249</v>
      </c>
      <c r="I1504" s="18">
        <f t="shared" si="119"/>
        <v>10.163265306122449</v>
      </c>
      <c r="J1504" s="46">
        <f>'Skupinové slevy'!$C$17</f>
        <v>0</v>
      </c>
      <c r="K1504" s="46">
        <f t="shared" si="120"/>
        <v>0</v>
      </c>
      <c r="L1504" s="46">
        <f t="shared" si="121"/>
        <v>0</v>
      </c>
      <c r="M1504" s="19">
        <f t="shared" si="122"/>
        <v>249</v>
      </c>
      <c r="N1504" s="19">
        <f t="shared" si="123"/>
        <v>10.163265306122449</v>
      </c>
    </row>
    <row r="1505" spans="1:14" ht="15" customHeight="1">
      <c r="A1505" s="15">
        <v>1499</v>
      </c>
      <c r="B1505" s="34">
        <v>3</v>
      </c>
      <c r="C1505" s="80"/>
      <c r="D1505" s="28" t="s">
        <v>1060</v>
      </c>
      <c r="E1505" s="16" t="s">
        <v>1061</v>
      </c>
      <c r="F1505" s="87">
        <v>8592223231740</v>
      </c>
      <c r="G1505" s="25">
        <v>650</v>
      </c>
      <c r="H1505" s="76">
        <v>7.8</v>
      </c>
      <c r="I1505" s="18">
        <f t="shared" si="119"/>
        <v>0.3183673469387755</v>
      </c>
      <c r="J1505" s="46">
        <f>'Skupinové slevy'!$C$17</f>
        <v>0</v>
      </c>
      <c r="K1505" s="46">
        <f t="shared" si="120"/>
        <v>0</v>
      </c>
      <c r="L1505" s="46">
        <f t="shared" si="121"/>
        <v>0</v>
      </c>
      <c r="M1505" s="19">
        <f t="shared" si="122"/>
        <v>7.8</v>
      </c>
      <c r="N1505" s="19">
        <f t="shared" si="123"/>
        <v>0.3183673469387755</v>
      </c>
    </row>
    <row r="1506" spans="1:14" ht="15" customHeight="1">
      <c r="A1506" s="15">
        <v>1500</v>
      </c>
      <c r="B1506" s="34">
        <v>3</v>
      </c>
      <c r="C1506" s="80"/>
      <c r="D1506" s="28" t="s">
        <v>1062</v>
      </c>
      <c r="E1506" s="16" t="s">
        <v>1063</v>
      </c>
      <c r="F1506" s="87">
        <v>8592223231757</v>
      </c>
      <c r="G1506" s="25">
        <v>650</v>
      </c>
      <c r="H1506" s="76">
        <v>12</v>
      </c>
      <c r="I1506" s="18">
        <f t="shared" si="119"/>
        <v>0.48979591836734693</v>
      </c>
      <c r="J1506" s="46">
        <f>'Skupinové slevy'!$C$17</f>
        <v>0</v>
      </c>
      <c r="K1506" s="46">
        <f t="shared" si="120"/>
        <v>0</v>
      </c>
      <c r="L1506" s="46">
        <f t="shared" si="121"/>
        <v>0</v>
      </c>
      <c r="M1506" s="19">
        <f t="shared" si="122"/>
        <v>12</v>
      </c>
      <c r="N1506" s="19">
        <f t="shared" si="123"/>
        <v>0.48979591836734693</v>
      </c>
    </row>
    <row r="1507" spans="1:14" ht="15" customHeight="1">
      <c r="A1507" s="15">
        <v>1501</v>
      </c>
      <c r="B1507" s="34">
        <v>3</v>
      </c>
      <c r="C1507" s="80"/>
      <c r="D1507" s="28" t="s">
        <v>3261</v>
      </c>
      <c r="E1507" s="16" t="s">
        <v>3262</v>
      </c>
      <c r="F1507" s="87">
        <v>8592223231764</v>
      </c>
      <c r="G1507" s="25">
        <v>650</v>
      </c>
      <c r="H1507" s="76">
        <v>17.8</v>
      </c>
      <c r="I1507" s="18">
        <f t="shared" si="119"/>
        <v>0.72653061224489801</v>
      </c>
      <c r="J1507" s="46">
        <f>'Skupinové slevy'!$C$17</f>
        <v>0</v>
      </c>
      <c r="K1507" s="46">
        <f t="shared" si="120"/>
        <v>0</v>
      </c>
      <c r="L1507" s="46">
        <f t="shared" si="121"/>
        <v>0</v>
      </c>
      <c r="M1507" s="19">
        <f t="shared" si="122"/>
        <v>17.8</v>
      </c>
      <c r="N1507" s="19">
        <f t="shared" si="123"/>
        <v>0.72653061224489801</v>
      </c>
    </row>
    <row r="1508" spans="1:14" ht="15" customHeight="1">
      <c r="A1508" s="15">
        <v>1502</v>
      </c>
      <c r="B1508" s="34">
        <v>3</v>
      </c>
      <c r="C1508" s="80"/>
      <c r="D1508" s="28" t="s">
        <v>2412</v>
      </c>
      <c r="E1508" s="16" t="s">
        <v>2413</v>
      </c>
      <c r="F1508" s="87">
        <v>8592223231771</v>
      </c>
      <c r="G1508" s="25">
        <v>650</v>
      </c>
      <c r="H1508" s="76">
        <v>33</v>
      </c>
      <c r="I1508" s="18">
        <f t="shared" si="119"/>
        <v>1.346938775510204</v>
      </c>
      <c r="J1508" s="46">
        <f>'Skupinové slevy'!$C$17</f>
        <v>0</v>
      </c>
      <c r="K1508" s="46">
        <f t="shared" si="120"/>
        <v>0</v>
      </c>
      <c r="L1508" s="46">
        <f t="shared" si="121"/>
        <v>0</v>
      </c>
      <c r="M1508" s="19">
        <f t="shared" si="122"/>
        <v>33</v>
      </c>
      <c r="N1508" s="19">
        <f t="shared" si="123"/>
        <v>1.346938775510204</v>
      </c>
    </row>
    <row r="1509" spans="1:14" ht="15" customHeight="1">
      <c r="A1509" s="15">
        <v>1503</v>
      </c>
      <c r="B1509" s="34">
        <v>3</v>
      </c>
      <c r="C1509" s="80"/>
      <c r="D1509" s="28" t="s">
        <v>3927</v>
      </c>
      <c r="E1509" s="16" t="s">
        <v>3928</v>
      </c>
      <c r="F1509" s="87">
        <v>8592223231788</v>
      </c>
      <c r="G1509" s="25">
        <v>650</v>
      </c>
      <c r="H1509" s="76">
        <v>74.900000000000006</v>
      </c>
      <c r="I1509" s="18">
        <f t="shared" si="119"/>
        <v>3.0571428571428574</v>
      </c>
      <c r="J1509" s="46">
        <f>'Skupinové slevy'!$C$17</f>
        <v>0</v>
      </c>
      <c r="K1509" s="46">
        <f t="shared" si="120"/>
        <v>0</v>
      </c>
      <c r="L1509" s="46">
        <f t="shared" si="121"/>
        <v>0</v>
      </c>
      <c r="M1509" s="19">
        <f t="shared" si="122"/>
        <v>74.900000000000006</v>
      </c>
      <c r="N1509" s="19">
        <f t="shared" si="123"/>
        <v>3.0571428571428574</v>
      </c>
    </row>
    <row r="1510" spans="1:14" ht="15" customHeight="1">
      <c r="A1510" s="15">
        <v>1504</v>
      </c>
      <c r="B1510" s="34">
        <v>3</v>
      </c>
      <c r="C1510" s="80"/>
      <c r="D1510" s="28" t="s">
        <v>3487</v>
      </c>
      <c r="E1510" s="16" t="s">
        <v>3488</v>
      </c>
      <c r="F1510" s="87">
        <v>8592223231795</v>
      </c>
      <c r="G1510" s="25">
        <v>650</v>
      </c>
      <c r="H1510" s="76">
        <v>133.30000000000001</v>
      </c>
      <c r="I1510" s="18">
        <f t="shared" si="119"/>
        <v>5.4408163265306131</v>
      </c>
      <c r="J1510" s="46">
        <f>'Skupinové slevy'!$C$17</f>
        <v>0</v>
      </c>
      <c r="K1510" s="46">
        <f t="shared" si="120"/>
        <v>0</v>
      </c>
      <c r="L1510" s="46">
        <f t="shared" si="121"/>
        <v>0</v>
      </c>
      <c r="M1510" s="19">
        <f t="shared" si="122"/>
        <v>133.30000000000001</v>
      </c>
      <c r="N1510" s="19">
        <f t="shared" si="123"/>
        <v>5.4408163265306131</v>
      </c>
    </row>
    <row r="1511" spans="1:14" ht="15" customHeight="1">
      <c r="A1511" s="15">
        <v>1505</v>
      </c>
      <c r="B1511" s="34">
        <v>3</v>
      </c>
      <c r="C1511" s="80"/>
      <c r="D1511" s="28" t="s">
        <v>4689</v>
      </c>
      <c r="E1511" s="16" t="s">
        <v>4690</v>
      </c>
      <c r="F1511" s="87">
        <v>8592223320222</v>
      </c>
      <c r="G1511" s="25">
        <v>650</v>
      </c>
      <c r="H1511" s="76">
        <v>348</v>
      </c>
      <c r="I1511" s="18">
        <f t="shared" si="119"/>
        <v>14.204081632653061</v>
      </c>
      <c r="J1511" s="46">
        <f>'Skupinové slevy'!$C$17</f>
        <v>0</v>
      </c>
      <c r="K1511" s="46">
        <f t="shared" si="120"/>
        <v>0</v>
      </c>
      <c r="L1511" s="46">
        <f t="shared" si="121"/>
        <v>0</v>
      </c>
      <c r="M1511" s="19">
        <f t="shared" si="122"/>
        <v>348</v>
      </c>
      <c r="N1511" s="19">
        <f t="shared" si="123"/>
        <v>14.204081632653061</v>
      </c>
    </row>
    <row r="1512" spans="1:14" ht="15" customHeight="1">
      <c r="A1512" s="15">
        <v>1506</v>
      </c>
      <c r="B1512" s="34">
        <v>3</v>
      </c>
      <c r="C1512" s="80"/>
      <c r="D1512" s="28" t="s">
        <v>4691</v>
      </c>
      <c r="E1512" s="16" t="s">
        <v>4692</v>
      </c>
      <c r="F1512" s="87">
        <v>8592223320239</v>
      </c>
      <c r="G1512" s="25">
        <v>650</v>
      </c>
      <c r="H1512" s="76">
        <v>544</v>
      </c>
      <c r="I1512" s="18">
        <f t="shared" si="119"/>
        <v>22.204081632653061</v>
      </c>
      <c r="J1512" s="46">
        <f>'Skupinové slevy'!$C$17</f>
        <v>0</v>
      </c>
      <c r="K1512" s="46">
        <f t="shared" si="120"/>
        <v>0</v>
      </c>
      <c r="L1512" s="46">
        <f t="shared" si="121"/>
        <v>0</v>
      </c>
      <c r="M1512" s="19">
        <f t="shared" si="122"/>
        <v>544</v>
      </c>
      <c r="N1512" s="19">
        <f t="shared" si="123"/>
        <v>22.204081632653061</v>
      </c>
    </row>
    <row r="1513" spans="1:14" ht="15" customHeight="1">
      <c r="A1513" s="15">
        <v>1507</v>
      </c>
      <c r="B1513" s="34">
        <v>3</v>
      </c>
      <c r="C1513" s="80"/>
      <c r="D1513" s="28" t="s">
        <v>4687</v>
      </c>
      <c r="E1513" s="16" t="s">
        <v>4688</v>
      </c>
      <c r="F1513" s="87">
        <v>8592223320246</v>
      </c>
      <c r="G1513" s="25">
        <v>650</v>
      </c>
      <c r="H1513" s="76">
        <v>757</v>
      </c>
      <c r="I1513" s="18">
        <f t="shared" si="119"/>
        <v>30.897959183673468</v>
      </c>
      <c r="J1513" s="46">
        <f>'Skupinové slevy'!$C$17</f>
        <v>0</v>
      </c>
      <c r="K1513" s="46">
        <f t="shared" si="120"/>
        <v>0</v>
      </c>
      <c r="L1513" s="46">
        <f t="shared" si="121"/>
        <v>0</v>
      </c>
      <c r="M1513" s="19">
        <f t="shared" si="122"/>
        <v>757</v>
      </c>
      <c r="N1513" s="19">
        <f t="shared" si="123"/>
        <v>30.897959183673468</v>
      </c>
    </row>
    <row r="1514" spans="1:14" ht="15" customHeight="1">
      <c r="A1514" s="15">
        <v>1508</v>
      </c>
      <c r="B1514" s="34">
        <v>3</v>
      </c>
      <c r="C1514" s="80"/>
      <c r="D1514" s="28" t="s">
        <v>1670</v>
      </c>
      <c r="E1514" s="16" t="s">
        <v>1671</v>
      </c>
      <c r="F1514" s="87">
        <v>8592223231801</v>
      </c>
      <c r="G1514" s="25">
        <v>650</v>
      </c>
      <c r="H1514" s="76">
        <v>10.4</v>
      </c>
      <c r="I1514" s="18">
        <f t="shared" si="119"/>
        <v>0.42448979591836739</v>
      </c>
      <c r="J1514" s="46">
        <f>'Skupinové slevy'!$C$17</f>
        <v>0</v>
      </c>
      <c r="K1514" s="46">
        <f t="shared" si="120"/>
        <v>0</v>
      </c>
      <c r="L1514" s="46">
        <f t="shared" si="121"/>
        <v>0</v>
      </c>
      <c r="M1514" s="19">
        <f t="shared" si="122"/>
        <v>10.4</v>
      </c>
      <c r="N1514" s="19">
        <f t="shared" si="123"/>
        <v>0.42448979591836739</v>
      </c>
    </row>
    <row r="1515" spans="1:14" ht="15" customHeight="1">
      <c r="A1515" s="15">
        <v>1509</v>
      </c>
      <c r="B1515" s="34">
        <v>3</v>
      </c>
      <c r="C1515" s="80"/>
      <c r="D1515" s="28" t="s">
        <v>1672</v>
      </c>
      <c r="E1515" s="16" t="s">
        <v>1673</v>
      </c>
      <c r="F1515" s="87">
        <v>8592223239227</v>
      </c>
      <c r="G1515" s="25">
        <v>650</v>
      </c>
      <c r="H1515" s="76">
        <v>15.6</v>
      </c>
      <c r="I1515" s="18">
        <f t="shared" si="119"/>
        <v>0.63673469387755099</v>
      </c>
      <c r="J1515" s="46">
        <f>'Skupinové slevy'!$C$17</f>
        <v>0</v>
      </c>
      <c r="K1515" s="46">
        <f t="shared" si="120"/>
        <v>0</v>
      </c>
      <c r="L1515" s="46">
        <f t="shared" si="121"/>
        <v>0</v>
      </c>
      <c r="M1515" s="19">
        <f t="shared" si="122"/>
        <v>15.6</v>
      </c>
      <c r="N1515" s="19">
        <f t="shared" si="123"/>
        <v>0.63673469387755099</v>
      </c>
    </row>
    <row r="1516" spans="1:14" ht="15" customHeight="1">
      <c r="A1516" s="15">
        <v>1510</v>
      </c>
      <c r="B1516" s="34">
        <v>3</v>
      </c>
      <c r="C1516" s="80"/>
      <c r="D1516" s="28" t="s">
        <v>1674</v>
      </c>
      <c r="E1516" s="16" t="s">
        <v>1675</v>
      </c>
      <c r="F1516" s="87">
        <v>8592223320253</v>
      </c>
      <c r="G1516" s="25">
        <v>650</v>
      </c>
      <c r="H1516" s="76">
        <v>28</v>
      </c>
      <c r="I1516" s="18">
        <f t="shared" si="119"/>
        <v>1.1428571428571428</v>
      </c>
      <c r="J1516" s="46">
        <f>'Skupinové slevy'!$C$17</f>
        <v>0</v>
      </c>
      <c r="K1516" s="46">
        <f t="shared" si="120"/>
        <v>0</v>
      </c>
      <c r="L1516" s="46">
        <f t="shared" si="121"/>
        <v>0</v>
      </c>
      <c r="M1516" s="19">
        <f t="shared" si="122"/>
        <v>28</v>
      </c>
      <c r="N1516" s="19">
        <f t="shared" si="123"/>
        <v>1.1428571428571428</v>
      </c>
    </row>
    <row r="1517" spans="1:14" ht="15" customHeight="1">
      <c r="A1517" s="15">
        <v>1511</v>
      </c>
      <c r="B1517" s="34">
        <v>3</v>
      </c>
      <c r="C1517" s="80"/>
      <c r="D1517" s="28" t="s">
        <v>2988</v>
      </c>
      <c r="E1517" s="16" t="s">
        <v>2989</v>
      </c>
      <c r="F1517" s="87">
        <v>8592223231825</v>
      </c>
      <c r="G1517" s="25">
        <v>650</v>
      </c>
      <c r="H1517" s="76">
        <v>11.6</v>
      </c>
      <c r="I1517" s="18">
        <f t="shared" si="119"/>
        <v>0.473469387755102</v>
      </c>
      <c r="J1517" s="46">
        <f>'Skupinové slevy'!$C$17</f>
        <v>0</v>
      </c>
      <c r="K1517" s="46">
        <f t="shared" si="120"/>
        <v>0</v>
      </c>
      <c r="L1517" s="46">
        <f t="shared" si="121"/>
        <v>0</v>
      </c>
      <c r="M1517" s="19">
        <f t="shared" si="122"/>
        <v>11.6</v>
      </c>
      <c r="N1517" s="19">
        <f t="shared" si="123"/>
        <v>0.473469387755102</v>
      </c>
    </row>
    <row r="1518" spans="1:14" ht="15" customHeight="1">
      <c r="A1518" s="15">
        <v>1512</v>
      </c>
      <c r="B1518" s="34">
        <v>3</v>
      </c>
      <c r="C1518" s="80"/>
      <c r="D1518" s="28" t="s">
        <v>2990</v>
      </c>
      <c r="E1518" s="16" t="s">
        <v>2991</v>
      </c>
      <c r="F1518" s="87">
        <v>8592223231832</v>
      </c>
      <c r="G1518" s="25">
        <v>650</v>
      </c>
      <c r="H1518" s="76">
        <v>16.8</v>
      </c>
      <c r="I1518" s="18">
        <f t="shared" si="119"/>
        <v>0.68571428571428572</v>
      </c>
      <c r="J1518" s="46">
        <f>'Skupinové slevy'!$C$17</f>
        <v>0</v>
      </c>
      <c r="K1518" s="46">
        <f t="shared" si="120"/>
        <v>0</v>
      </c>
      <c r="L1518" s="46">
        <f t="shared" si="121"/>
        <v>0</v>
      </c>
      <c r="M1518" s="19">
        <f t="shared" si="122"/>
        <v>16.8</v>
      </c>
      <c r="N1518" s="19">
        <f t="shared" si="123"/>
        <v>0.68571428571428572</v>
      </c>
    </row>
    <row r="1519" spans="1:14" ht="15" customHeight="1">
      <c r="A1519" s="15">
        <v>1513</v>
      </c>
      <c r="B1519" s="34">
        <v>3</v>
      </c>
      <c r="C1519" s="80"/>
      <c r="D1519" s="28" t="s">
        <v>1474</v>
      </c>
      <c r="E1519" s="16" t="s">
        <v>1105</v>
      </c>
      <c r="F1519" s="87">
        <v>8592223231849</v>
      </c>
      <c r="G1519" s="25">
        <v>650</v>
      </c>
      <c r="H1519" s="76">
        <v>25.8</v>
      </c>
      <c r="I1519" s="18">
        <f t="shared" si="119"/>
        <v>1.0530612244897959</v>
      </c>
      <c r="J1519" s="46">
        <f>'Skupinové slevy'!$C$17</f>
        <v>0</v>
      </c>
      <c r="K1519" s="46">
        <f t="shared" si="120"/>
        <v>0</v>
      </c>
      <c r="L1519" s="46">
        <f t="shared" si="121"/>
        <v>0</v>
      </c>
      <c r="M1519" s="19">
        <f t="shared" si="122"/>
        <v>25.8</v>
      </c>
      <c r="N1519" s="19">
        <f t="shared" si="123"/>
        <v>1.0530612244897959</v>
      </c>
    </row>
    <row r="1520" spans="1:14" ht="15" customHeight="1">
      <c r="A1520" s="15">
        <v>1514</v>
      </c>
      <c r="B1520" s="34">
        <v>3</v>
      </c>
      <c r="C1520" s="80"/>
      <c r="D1520" s="28" t="s">
        <v>3423</v>
      </c>
      <c r="E1520" s="16" t="s">
        <v>3424</v>
      </c>
      <c r="F1520" s="87">
        <v>8592223231856</v>
      </c>
      <c r="G1520" s="25">
        <v>650</v>
      </c>
      <c r="H1520" s="76">
        <v>59.9</v>
      </c>
      <c r="I1520" s="18">
        <f t="shared" si="119"/>
        <v>2.4448979591836735</v>
      </c>
      <c r="J1520" s="46">
        <f>'Skupinové slevy'!$C$17</f>
        <v>0</v>
      </c>
      <c r="K1520" s="46">
        <f t="shared" si="120"/>
        <v>0</v>
      </c>
      <c r="L1520" s="46">
        <f t="shared" si="121"/>
        <v>0</v>
      </c>
      <c r="M1520" s="19">
        <f t="shared" si="122"/>
        <v>59.9</v>
      </c>
      <c r="N1520" s="19">
        <f t="shared" si="123"/>
        <v>2.4448979591836735</v>
      </c>
    </row>
    <row r="1521" spans="1:14" ht="15" customHeight="1">
      <c r="A1521" s="15">
        <v>1515</v>
      </c>
      <c r="B1521" s="34">
        <v>3</v>
      </c>
      <c r="C1521" s="80"/>
      <c r="D1521" s="28" t="s">
        <v>3425</v>
      </c>
      <c r="E1521" s="16" t="s">
        <v>3426</v>
      </c>
      <c r="F1521" s="87">
        <v>8592223231863</v>
      </c>
      <c r="G1521" s="25">
        <v>650</v>
      </c>
      <c r="H1521" s="76">
        <v>83.5</v>
      </c>
      <c r="I1521" s="18">
        <f t="shared" si="119"/>
        <v>3.4081632653061225</v>
      </c>
      <c r="J1521" s="46">
        <f>'Skupinové slevy'!$C$17</f>
        <v>0</v>
      </c>
      <c r="K1521" s="46">
        <f t="shared" si="120"/>
        <v>0</v>
      </c>
      <c r="L1521" s="46">
        <f t="shared" si="121"/>
        <v>0</v>
      </c>
      <c r="M1521" s="19">
        <f t="shared" si="122"/>
        <v>83.5</v>
      </c>
      <c r="N1521" s="19">
        <f t="shared" si="123"/>
        <v>3.4081632653061225</v>
      </c>
    </row>
    <row r="1522" spans="1:14" ht="15" customHeight="1">
      <c r="A1522" s="15">
        <v>1516</v>
      </c>
      <c r="B1522" s="34">
        <v>3</v>
      </c>
      <c r="C1522" s="80"/>
      <c r="D1522" s="28" t="s">
        <v>3417</v>
      </c>
      <c r="E1522" s="16" t="s">
        <v>3418</v>
      </c>
      <c r="F1522" s="87">
        <v>8592223231870</v>
      </c>
      <c r="G1522" s="25">
        <v>650</v>
      </c>
      <c r="H1522" s="76">
        <v>229</v>
      </c>
      <c r="I1522" s="18">
        <f t="shared" si="119"/>
        <v>9.3469387755102034</v>
      </c>
      <c r="J1522" s="46">
        <f>'Skupinové slevy'!$C$17</f>
        <v>0</v>
      </c>
      <c r="K1522" s="46">
        <f t="shared" si="120"/>
        <v>0</v>
      </c>
      <c r="L1522" s="46">
        <f t="shared" si="121"/>
        <v>0</v>
      </c>
      <c r="M1522" s="19">
        <f t="shared" si="122"/>
        <v>229</v>
      </c>
      <c r="N1522" s="19">
        <f t="shared" si="123"/>
        <v>9.3469387755102034</v>
      </c>
    </row>
    <row r="1523" spans="1:14" ht="15" customHeight="1">
      <c r="A1523" s="15">
        <v>1517</v>
      </c>
      <c r="B1523" s="34">
        <v>3</v>
      </c>
      <c r="C1523" s="80"/>
      <c r="D1523" s="28" t="s">
        <v>3419</v>
      </c>
      <c r="E1523" s="16" t="s">
        <v>3420</v>
      </c>
      <c r="F1523" s="87">
        <v>8592223320260</v>
      </c>
      <c r="G1523" s="25">
        <v>650</v>
      </c>
      <c r="H1523" s="76">
        <v>344</v>
      </c>
      <c r="I1523" s="18">
        <f t="shared" si="119"/>
        <v>14.040816326530612</v>
      </c>
      <c r="J1523" s="46">
        <f>'Skupinové slevy'!$C$17</f>
        <v>0</v>
      </c>
      <c r="K1523" s="46">
        <f t="shared" si="120"/>
        <v>0</v>
      </c>
      <c r="L1523" s="46">
        <f t="shared" si="121"/>
        <v>0</v>
      </c>
      <c r="M1523" s="19">
        <f t="shared" si="122"/>
        <v>344</v>
      </c>
      <c r="N1523" s="19">
        <f t="shared" si="123"/>
        <v>14.040816326530612</v>
      </c>
    </row>
    <row r="1524" spans="1:14" ht="15" customHeight="1">
      <c r="A1524" s="15">
        <v>1518</v>
      </c>
      <c r="B1524" s="34">
        <v>3</v>
      </c>
      <c r="C1524" s="80"/>
      <c r="D1524" s="28" t="s">
        <v>3421</v>
      </c>
      <c r="E1524" s="16" t="s">
        <v>3422</v>
      </c>
      <c r="F1524" s="87">
        <v>8592223320277</v>
      </c>
      <c r="G1524" s="25">
        <v>650</v>
      </c>
      <c r="H1524" s="76">
        <v>474</v>
      </c>
      <c r="I1524" s="18">
        <f t="shared" si="119"/>
        <v>19.346938775510203</v>
      </c>
      <c r="J1524" s="46">
        <f>'Skupinové slevy'!$C$17</f>
        <v>0</v>
      </c>
      <c r="K1524" s="46">
        <f t="shared" si="120"/>
        <v>0</v>
      </c>
      <c r="L1524" s="46">
        <f t="shared" si="121"/>
        <v>0</v>
      </c>
      <c r="M1524" s="19">
        <f t="shared" si="122"/>
        <v>474</v>
      </c>
      <c r="N1524" s="19">
        <f t="shared" si="123"/>
        <v>19.346938775510203</v>
      </c>
    </row>
    <row r="1525" spans="1:14" ht="15" customHeight="1">
      <c r="A1525" s="15">
        <v>1519</v>
      </c>
      <c r="B1525" s="34">
        <v>3</v>
      </c>
      <c r="C1525" s="80"/>
      <c r="D1525" s="28" t="s">
        <v>2986</v>
      </c>
      <c r="E1525" s="16" t="s">
        <v>2987</v>
      </c>
      <c r="F1525" s="87">
        <v>8592223320284</v>
      </c>
      <c r="G1525" s="25">
        <v>650</v>
      </c>
      <c r="H1525" s="76">
        <v>608</v>
      </c>
      <c r="I1525" s="18">
        <f t="shared" si="119"/>
        <v>24.816326530612244</v>
      </c>
      <c r="J1525" s="46">
        <f>'Skupinové slevy'!$C$17</f>
        <v>0</v>
      </c>
      <c r="K1525" s="46">
        <f t="shared" si="120"/>
        <v>0</v>
      </c>
      <c r="L1525" s="46">
        <f t="shared" si="121"/>
        <v>0</v>
      </c>
      <c r="M1525" s="19">
        <f t="shared" si="122"/>
        <v>608</v>
      </c>
      <c r="N1525" s="19">
        <f t="shared" si="123"/>
        <v>24.816326530612244</v>
      </c>
    </row>
    <row r="1526" spans="1:14" ht="15" customHeight="1">
      <c r="A1526" s="15">
        <v>1520</v>
      </c>
      <c r="B1526" s="34">
        <v>3</v>
      </c>
      <c r="C1526" s="80"/>
      <c r="D1526" s="28" t="s">
        <v>837</v>
      </c>
      <c r="E1526" s="16" t="s">
        <v>3695</v>
      </c>
      <c r="F1526" s="87">
        <v>8592223234611</v>
      </c>
      <c r="G1526" s="25">
        <v>650</v>
      </c>
      <c r="H1526" s="76">
        <v>59.9</v>
      </c>
      <c r="I1526" s="18">
        <f t="shared" si="119"/>
        <v>2.4448979591836735</v>
      </c>
      <c r="J1526" s="46">
        <f>'Skupinové slevy'!$C$17</f>
        <v>0</v>
      </c>
      <c r="K1526" s="46">
        <f t="shared" si="120"/>
        <v>0</v>
      </c>
      <c r="L1526" s="46">
        <f t="shared" si="121"/>
        <v>0</v>
      </c>
      <c r="M1526" s="19">
        <f t="shared" si="122"/>
        <v>59.9</v>
      </c>
      <c r="N1526" s="19">
        <f t="shared" si="123"/>
        <v>2.4448979591836735</v>
      </c>
    </row>
    <row r="1527" spans="1:14" ht="15" customHeight="1">
      <c r="A1527" s="15">
        <v>1521</v>
      </c>
      <c r="B1527" s="34">
        <v>3</v>
      </c>
      <c r="C1527" s="80"/>
      <c r="D1527" s="28" t="s">
        <v>3330</v>
      </c>
      <c r="E1527" s="16" t="s">
        <v>3078</v>
      </c>
      <c r="F1527" s="87">
        <v>8592223231887</v>
      </c>
      <c r="G1527" s="25">
        <v>650</v>
      </c>
      <c r="H1527" s="76">
        <v>10.4</v>
      </c>
      <c r="I1527" s="18">
        <f t="shared" si="119"/>
        <v>0.42448979591836739</v>
      </c>
      <c r="J1527" s="46">
        <f>'Skupinové slevy'!$C$17</f>
        <v>0</v>
      </c>
      <c r="K1527" s="46">
        <f t="shared" si="120"/>
        <v>0</v>
      </c>
      <c r="L1527" s="46">
        <f t="shared" si="121"/>
        <v>0</v>
      </c>
      <c r="M1527" s="19">
        <f t="shared" si="122"/>
        <v>10.4</v>
      </c>
      <c r="N1527" s="19">
        <f t="shared" si="123"/>
        <v>0.42448979591836739</v>
      </c>
    </row>
    <row r="1528" spans="1:14" ht="15" customHeight="1">
      <c r="A1528" s="15">
        <v>1522</v>
      </c>
      <c r="B1528" s="34">
        <v>3</v>
      </c>
      <c r="C1528" s="80"/>
      <c r="D1528" s="28" t="s">
        <v>2992</v>
      </c>
      <c r="E1528" s="16" t="s">
        <v>2993</v>
      </c>
      <c r="F1528" s="87">
        <v>8592223231894</v>
      </c>
      <c r="G1528" s="25">
        <v>650</v>
      </c>
      <c r="H1528" s="76">
        <v>14.3</v>
      </c>
      <c r="I1528" s="18">
        <f t="shared" si="119"/>
        <v>0.58367346938775511</v>
      </c>
      <c r="J1528" s="46">
        <f>'Skupinové slevy'!$C$17</f>
        <v>0</v>
      </c>
      <c r="K1528" s="46">
        <f t="shared" si="120"/>
        <v>0</v>
      </c>
      <c r="L1528" s="46">
        <f t="shared" si="121"/>
        <v>0</v>
      </c>
      <c r="M1528" s="19">
        <f t="shared" si="122"/>
        <v>14.3</v>
      </c>
      <c r="N1528" s="19">
        <f t="shared" si="123"/>
        <v>0.58367346938775511</v>
      </c>
    </row>
    <row r="1529" spans="1:14" ht="15" customHeight="1">
      <c r="A1529" s="15">
        <v>1523</v>
      </c>
      <c r="B1529" s="34">
        <v>3</v>
      </c>
      <c r="C1529" s="80"/>
      <c r="D1529" s="28" t="s">
        <v>824</v>
      </c>
      <c r="E1529" s="16" t="s">
        <v>825</v>
      </c>
      <c r="F1529" s="87">
        <v>8592223231900</v>
      </c>
      <c r="G1529" s="25">
        <v>650</v>
      </c>
      <c r="H1529" s="76">
        <v>27.5</v>
      </c>
      <c r="I1529" s="18">
        <f t="shared" si="119"/>
        <v>1.1224489795918366</v>
      </c>
      <c r="J1529" s="46">
        <f>'Skupinové slevy'!$C$17</f>
        <v>0</v>
      </c>
      <c r="K1529" s="46">
        <f t="shared" si="120"/>
        <v>0</v>
      </c>
      <c r="L1529" s="46">
        <f t="shared" si="121"/>
        <v>0</v>
      </c>
      <c r="M1529" s="19">
        <f t="shared" si="122"/>
        <v>27.5</v>
      </c>
      <c r="N1529" s="19">
        <f t="shared" si="123"/>
        <v>1.1224489795918366</v>
      </c>
    </row>
    <row r="1530" spans="1:14" ht="15" customHeight="1">
      <c r="A1530" s="15">
        <v>1524</v>
      </c>
      <c r="B1530" s="34">
        <v>3</v>
      </c>
      <c r="C1530" s="80"/>
      <c r="D1530" s="28" t="s">
        <v>2354</v>
      </c>
      <c r="E1530" s="16" t="s">
        <v>2355</v>
      </c>
      <c r="F1530" s="87">
        <v>8592223231917</v>
      </c>
      <c r="G1530" s="25">
        <v>650</v>
      </c>
      <c r="H1530" s="76">
        <v>61.7</v>
      </c>
      <c r="I1530" s="18">
        <f t="shared" si="119"/>
        <v>2.5183673469387755</v>
      </c>
      <c r="J1530" s="46">
        <f>'Skupinové slevy'!$C$17</f>
        <v>0</v>
      </c>
      <c r="K1530" s="46">
        <f t="shared" si="120"/>
        <v>0</v>
      </c>
      <c r="L1530" s="46">
        <f t="shared" si="121"/>
        <v>0</v>
      </c>
      <c r="M1530" s="19">
        <f t="shared" si="122"/>
        <v>61.7</v>
      </c>
      <c r="N1530" s="19">
        <f t="shared" si="123"/>
        <v>2.5183673469387755</v>
      </c>
    </row>
    <row r="1531" spans="1:14" ht="15" customHeight="1">
      <c r="A1531" s="15">
        <v>1525</v>
      </c>
      <c r="B1531" s="34">
        <v>3</v>
      </c>
      <c r="C1531" s="80"/>
      <c r="D1531" s="28" t="s">
        <v>829</v>
      </c>
      <c r="E1531" s="16" t="s">
        <v>830</v>
      </c>
      <c r="F1531" s="87">
        <v>8592223231924</v>
      </c>
      <c r="G1531" s="25">
        <v>650</v>
      </c>
      <c r="H1531" s="76">
        <v>117.9</v>
      </c>
      <c r="I1531" s="18">
        <f t="shared" si="119"/>
        <v>4.8122448979591841</v>
      </c>
      <c r="J1531" s="46">
        <f>'Skupinové slevy'!$C$17</f>
        <v>0</v>
      </c>
      <c r="K1531" s="46">
        <f t="shared" si="120"/>
        <v>0</v>
      </c>
      <c r="L1531" s="46">
        <f t="shared" si="121"/>
        <v>0</v>
      </c>
      <c r="M1531" s="19">
        <f t="shared" si="122"/>
        <v>117.9</v>
      </c>
      <c r="N1531" s="19">
        <f t="shared" si="123"/>
        <v>4.8122448979591841</v>
      </c>
    </row>
    <row r="1532" spans="1:14" ht="15" customHeight="1">
      <c r="A1532" s="15">
        <v>1526</v>
      </c>
      <c r="B1532" s="34">
        <v>3</v>
      </c>
      <c r="C1532" s="80"/>
      <c r="D1532" s="28" t="s">
        <v>4695</v>
      </c>
      <c r="E1532" s="16" t="s">
        <v>4696</v>
      </c>
      <c r="F1532" s="87">
        <v>8592223231931</v>
      </c>
      <c r="G1532" s="25">
        <v>650</v>
      </c>
      <c r="H1532" s="76">
        <v>227</v>
      </c>
      <c r="I1532" s="18">
        <f t="shared" si="119"/>
        <v>9.2653061224489797</v>
      </c>
      <c r="J1532" s="46">
        <f>'Skupinové slevy'!$C$17</f>
        <v>0</v>
      </c>
      <c r="K1532" s="46">
        <f t="shared" si="120"/>
        <v>0</v>
      </c>
      <c r="L1532" s="46">
        <f t="shared" si="121"/>
        <v>0</v>
      </c>
      <c r="M1532" s="19">
        <f t="shared" si="122"/>
        <v>227</v>
      </c>
      <c r="N1532" s="19">
        <f t="shared" si="123"/>
        <v>9.2653061224489797</v>
      </c>
    </row>
    <row r="1533" spans="1:14" ht="15" customHeight="1">
      <c r="A1533" s="15">
        <v>1527</v>
      </c>
      <c r="B1533" s="34">
        <v>3</v>
      </c>
      <c r="C1533" s="80"/>
      <c r="D1533" s="28" t="s">
        <v>4697</v>
      </c>
      <c r="E1533" s="16" t="s">
        <v>985</v>
      </c>
      <c r="F1533" s="87">
        <v>8592223320321</v>
      </c>
      <c r="G1533" s="25">
        <v>650</v>
      </c>
      <c r="H1533" s="76">
        <v>495</v>
      </c>
      <c r="I1533" s="18">
        <f t="shared" si="119"/>
        <v>20.204081632653061</v>
      </c>
      <c r="J1533" s="46">
        <f>'Skupinové slevy'!$C$17</f>
        <v>0</v>
      </c>
      <c r="K1533" s="46">
        <f t="shared" si="120"/>
        <v>0</v>
      </c>
      <c r="L1533" s="46">
        <f t="shared" si="121"/>
        <v>0</v>
      </c>
      <c r="M1533" s="19">
        <f t="shared" si="122"/>
        <v>495</v>
      </c>
      <c r="N1533" s="19">
        <f t="shared" si="123"/>
        <v>20.204081632653061</v>
      </c>
    </row>
    <row r="1534" spans="1:14" ht="15" customHeight="1">
      <c r="A1534" s="15">
        <v>1528</v>
      </c>
      <c r="B1534" s="34">
        <v>3</v>
      </c>
      <c r="C1534" s="80"/>
      <c r="D1534" s="28" t="s">
        <v>3437</v>
      </c>
      <c r="E1534" s="16" t="s">
        <v>3438</v>
      </c>
      <c r="F1534" s="87">
        <v>8592223320338</v>
      </c>
      <c r="G1534" s="25">
        <v>650</v>
      </c>
      <c r="H1534" s="76">
        <v>637</v>
      </c>
      <c r="I1534" s="18">
        <f t="shared" si="119"/>
        <v>26</v>
      </c>
      <c r="J1534" s="46">
        <f>'Skupinové slevy'!$C$17</f>
        <v>0</v>
      </c>
      <c r="K1534" s="46">
        <f t="shared" si="120"/>
        <v>0</v>
      </c>
      <c r="L1534" s="46">
        <f t="shared" si="121"/>
        <v>0</v>
      </c>
      <c r="M1534" s="19">
        <f t="shared" si="122"/>
        <v>637</v>
      </c>
      <c r="N1534" s="19">
        <f t="shared" si="123"/>
        <v>26</v>
      </c>
    </row>
    <row r="1535" spans="1:14" ht="15" customHeight="1">
      <c r="A1535" s="15">
        <v>1529</v>
      </c>
      <c r="B1535" s="34">
        <v>3</v>
      </c>
      <c r="C1535" s="80"/>
      <c r="D1535" s="28" t="s">
        <v>3328</v>
      </c>
      <c r="E1535" s="16" t="s">
        <v>3329</v>
      </c>
      <c r="F1535" s="87">
        <v>8592223320314</v>
      </c>
      <c r="G1535" s="25">
        <v>650</v>
      </c>
      <c r="H1535" s="76">
        <v>868</v>
      </c>
      <c r="I1535" s="18">
        <f t="shared" si="119"/>
        <v>35.428571428571431</v>
      </c>
      <c r="J1535" s="46">
        <f>'Skupinové slevy'!$C$17</f>
        <v>0</v>
      </c>
      <c r="K1535" s="46">
        <f t="shared" si="120"/>
        <v>0</v>
      </c>
      <c r="L1535" s="46">
        <f t="shared" si="121"/>
        <v>0</v>
      </c>
      <c r="M1535" s="19">
        <f t="shared" si="122"/>
        <v>868</v>
      </c>
      <c r="N1535" s="19">
        <f t="shared" si="123"/>
        <v>35.428571428571431</v>
      </c>
    </row>
    <row r="1536" spans="1:14" ht="15" customHeight="1">
      <c r="A1536" s="15">
        <v>1530</v>
      </c>
      <c r="B1536" s="34">
        <v>3</v>
      </c>
      <c r="C1536" s="80"/>
      <c r="D1536" s="28" t="s">
        <v>3427</v>
      </c>
      <c r="E1536" s="16" t="s">
        <v>3428</v>
      </c>
      <c r="F1536" s="87">
        <v>8592223249615</v>
      </c>
      <c r="G1536" s="25">
        <v>650</v>
      </c>
      <c r="H1536" s="76">
        <v>20.8</v>
      </c>
      <c r="I1536" s="18">
        <f t="shared" si="119"/>
        <v>0.84897959183673477</v>
      </c>
      <c r="J1536" s="46">
        <f>'Skupinové slevy'!$C$17</f>
        <v>0</v>
      </c>
      <c r="K1536" s="46">
        <f t="shared" si="120"/>
        <v>0</v>
      </c>
      <c r="L1536" s="46">
        <f t="shared" si="121"/>
        <v>0</v>
      </c>
      <c r="M1536" s="19">
        <f t="shared" si="122"/>
        <v>20.8</v>
      </c>
      <c r="N1536" s="19">
        <f t="shared" si="123"/>
        <v>0.84897959183673477</v>
      </c>
    </row>
    <row r="1537" spans="1:14" ht="15" customHeight="1">
      <c r="A1537" s="15">
        <v>1531</v>
      </c>
      <c r="B1537" s="34">
        <v>3</v>
      </c>
      <c r="C1537" s="80"/>
      <c r="D1537" s="28" t="s">
        <v>3435</v>
      </c>
      <c r="E1537" s="16" t="s">
        <v>3436</v>
      </c>
      <c r="F1537" s="87">
        <v>8592223249622</v>
      </c>
      <c r="G1537" s="25">
        <v>650</v>
      </c>
      <c r="H1537" s="76">
        <v>34.299999999999997</v>
      </c>
      <c r="I1537" s="18">
        <f t="shared" si="119"/>
        <v>1.4</v>
      </c>
      <c r="J1537" s="46">
        <f>'Skupinové slevy'!$C$17</f>
        <v>0</v>
      </c>
      <c r="K1537" s="46">
        <f t="shared" si="120"/>
        <v>0</v>
      </c>
      <c r="L1537" s="46">
        <f t="shared" si="121"/>
        <v>0</v>
      </c>
      <c r="M1537" s="19">
        <f t="shared" si="122"/>
        <v>34.299999999999997</v>
      </c>
      <c r="N1537" s="19">
        <f t="shared" si="123"/>
        <v>1.4</v>
      </c>
    </row>
    <row r="1538" spans="1:14" ht="15" customHeight="1">
      <c r="A1538" s="15">
        <v>1532</v>
      </c>
      <c r="B1538" s="34">
        <v>3</v>
      </c>
      <c r="C1538" s="80"/>
      <c r="D1538" s="28" t="s">
        <v>1475</v>
      </c>
      <c r="E1538" s="16" t="s">
        <v>1476</v>
      </c>
      <c r="F1538" s="87">
        <v>8592223320345</v>
      </c>
      <c r="G1538" s="25">
        <v>650</v>
      </c>
      <c r="H1538" s="76">
        <v>21.1</v>
      </c>
      <c r="I1538" s="18">
        <f t="shared" si="119"/>
        <v>0.86122448979591848</v>
      </c>
      <c r="J1538" s="46">
        <f>'Skupinové slevy'!$C$17</f>
        <v>0</v>
      </c>
      <c r="K1538" s="46">
        <f t="shared" si="120"/>
        <v>0</v>
      </c>
      <c r="L1538" s="46">
        <f t="shared" si="121"/>
        <v>0</v>
      </c>
      <c r="M1538" s="19">
        <f t="shared" si="122"/>
        <v>21.1</v>
      </c>
      <c r="N1538" s="19">
        <f t="shared" si="123"/>
        <v>0.86122448979591848</v>
      </c>
    </row>
    <row r="1539" spans="1:14" ht="15" customHeight="1">
      <c r="A1539" s="15">
        <v>1533</v>
      </c>
      <c r="B1539" s="34">
        <v>3</v>
      </c>
      <c r="C1539" s="80"/>
      <c r="D1539" s="28" t="s">
        <v>3696</v>
      </c>
      <c r="E1539" s="16" t="s">
        <v>2985</v>
      </c>
      <c r="F1539" s="87">
        <v>8592223231948</v>
      </c>
      <c r="G1539" s="25">
        <v>650</v>
      </c>
      <c r="H1539" s="76">
        <v>16.600000000000001</v>
      </c>
      <c r="I1539" s="18">
        <f t="shared" si="119"/>
        <v>0.67755102040816328</v>
      </c>
      <c r="J1539" s="46">
        <f>'Skupinové slevy'!$C$17</f>
        <v>0</v>
      </c>
      <c r="K1539" s="46">
        <f t="shared" si="120"/>
        <v>0</v>
      </c>
      <c r="L1539" s="46">
        <f t="shared" si="121"/>
        <v>0</v>
      </c>
      <c r="M1539" s="19">
        <f t="shared" si="122"/>
        <v>16.600000000000001</v>
      </c>
      <c r="N1539" s="19">
        <f t="shared" si="123"/>
        <v>0.67755102040816328</v>
      </c>
    </row>
    <row r="1540" spans="1:14" ht="15" customHeight="1">
      <c r="A1540" s="15">
        <v>1534</v>
      </c>
      <c r="B1540" s="34">
        <v>3</v>
      </c>
      <c r="C1540" s="80"/>
      <c r="D1540" s="28" t="s">
        <v>1477</v>
      </c>
      <c r="E1540" s="16" t="s">
        <v>1478</v>
      </c>
      <c r="F1540" s="87">
        <v>8592223231955</v>
      </c>
      <c r="G1540" s="25">
        <v>650</v>
      </c>
      <c r="H1540" s="76">
        <v>30.4</v>
      </c>
      <c r="I1540" s="18">
        <f t="shared" si="119"/>
        <v>1.2408163265306122</v>
      </c>
      <c r="J1540" s="46">
        <f>'Skupinové slevy'!$C$17</f>
        <v>0</v>
      </c>
      <c r="K1540" s="46">
        <f t="shared" si="120"/>
        <v>0</v>
      </c>
      <c r="L1540" s="46">
        <f t="shared" si="121"/>
        <v>0</v>
      </c>
      <c r="M1540" s="19">
        <f t="shared" si="122"/>
        <v>30.4</v>
      </c>
      <c r="N1540" s="19">
        <f t="shared" si="123"/>
        <v>1.2408163265306122</v>
      </c>
    </row>
    <row r="1541" spans="1:14" ht="15" customHeight="1">
      <c r="A1541" s="15">
        <v>1535</v>
      </c>
      <c r="B1541" s="34">
        <v>3</v>
      </c>
      <c r="C1541" s="80"/>
      <c r="D1541" s="28" t="s">
        <v>1479</v>
      </c>
      <c r="E1541" s="16" t="s">
        <v>1480</v>
      </c>
      <c r="F1541" s="87">
        <v>8592223231962</v>
      </c>
      <c r="G1541" s="25">
        <v>650</v>
      </c>
      <c r="H1541" s="76">
        <v>31.9</v>
      </c>
      <c r="I1541" s="18">
        <f t="shared" si="119"/>
        <v>1.3020408163265305</v>
      </c>
      <c r="J1541" s="46">
        <f>'Skupinové slevy'!$C$17</f>
        <v>0</v>
      </c>
      <c r="K1541" s="46">
        <f t="shared" si="120"/>
        <v>0</v>
      </c>
      <c r="L1541" s="46">
        <f t="shared" si="121"/>
        <v>0</v>
      </c>
      <c r="M1541" s="19">
        <f t="shared" si="122"/>
        <v>31.9</v>
      </c>
      <c r="N1541" s="19">
        <f t="shared" si="123"/>
        <v>1.3020408163265305</v>
      </c>
    </row>
    <row r="1542" spans="1:14" ht="15" customHeight="1">
      <c r="A1542" s="15">
        <v>1536</v>
      </c>
      <c r="B1542" s="34">
        <v>3</v>
      </c>
      <c r="C1542" s="80"/>
      <c r="D1542" s="28" t="s">
        <v>1113</v>
      </c>
      <c r="E1542" s="16" t="s">
        <v>1114</v>
      </c>
      <c r="F1542" s="87">
        <v>8592223320352</v>
      </c>
      <c r="G1542" s="25">
        <v>650</v>
      </c>
      <c r="H1542" s="76">
        <v>60.5</v>
      </c>
      <c r="I1542" s="18">
        <f t="shared" si="119"/>
        <v>2.4693877551020407</v>
      </c>
      <c r="J1542" s="46">
        <f>'Skupinové slevy'!$C$17</f>
        <v>0</v>
      </c>
      <c r="K1542" s="46">
        <f t="shared" si="120"/>
        <v>0</v>
      </c>
      <c r="L1542" s="46">
        <f t="shared" si="121"/>
        <v>0</v>
      </c>
      <c r="M1542" s="19">
        <f t="shared" si="122"/>
        <v>60.5</v>
      </c>
      <c r="N1542" s="19">
        <f t="shared" si="123"/>
        <v>2.4693877551020407</v>
      </c>
    </row>
    <row r="1543" spans="1:14" ht="15" customHeight="1">
      <c r="A1543" s="15">
        <v>1537</v>
      </c>
      <c r="B1543" s="34">
        <v>3</v>
      </c>
      <c r="C1543" s="80"/>
      <c r="D1543" s="28" t="s">
        <v>4350</v>
      </c>
      <c r="E1543" s="16" t="s">
        <v>4351</v>
      </c>
      <c r="F1543" s="87">
        <v>8592223231979</v>
      </c>
      <c r="G1543" s="25">
        <v>650</v>
      </c>
      <c r="H1543" s="76">
        <v>86.5</v>
      </c>
      <c r="I1543" s="18">
        <f t="shared" ref="I1543:I1606" si="124">H1543/$I$5</f>
        <v>3.5306122448979593</v>
      </c>
      <c r="J1543" s="46">
        <f>'Skupinové slevy'!$C$17</f>
        <v>0</v>
      </c>
      <c r="K1543" s="46">
        <f t="shared" ref="K1543:K1606" si="125">IF($K$4="X",0.04,0)</f>
        <v>0</v>
      </c>
      <c r="L1543" s="46">
        <f t="shared" ref="L1543:L1606" si="126">IF($L$4="X",0.02,0)</f>
        <v>0</v>
      </c>
      <c r="M1543" s="19">
        <f t="shared" si="122"/>
        <v>86.5</v>
      </c>
      <c r="N1543" s="19">
        <f t="shared" si="123"/>
        <v>3.5306122448979593</v>
      </c>
    </row>
    <row r="1544" spans="1:14" ht="15" customHeight="1">
      <c r="A1544" s="15">
        <v>1538</v>
      </c>
      <c r="B1544" s="34">
        <v>3</v>
      </c>
      <c r="C1544" s="80"/>
      <c r="D1544" s="28" t="s">
        <v>1007</v>
      </c>
      <c r="E1544" s="16" t="s">
        <v>1008</v>
      </c>
      <c r="F1544" s="87">
        <v>8592223231986</v>
      </c>
      <c r="G1544" s="25">
        <v>650</v>
      </c>
      <c r="H1544" s="76">
        <v>105.1</v>
      </c>
      <c r="I1544" s="18">
        <f t="shared" si="124"/>
        <v>4.2897959183673464</v>
      </c>
      <c r="J1544" s="46">
        <f>'Skupinové slevy'!$C$17</f>
        <v>0</v>
      </c>
      <c r="K1544" s="46">
        <f t="shared" si="125"/>
        <v>0</v>
      </c>
      <c r="L1544" s="46">
        <f t="shared" si="126"/>
        <v>0</v>
      </c>
      <c r="M1544" s="19">
        <f t="shared" si="122"/>
        <v>105.1</v>
      </c>
      <c r="N1544" s="19">
        <f t="shared" si="123"/>
        <v>4.2897959183673464</v>
      </c>
    </row>
    <row r="1545" spans="1:14" ht="15" customHeight="1">
      <c r="A1545" s="15">
        <v>1539</v>
      </c>
      <c r="B1545" s="34">
        <v>3</v>
      </c>
      <c r="C1545" s="80"/>
      <c r="D1545" s="28" t="s">
        <v>1009</v>
      </c>
      <c r="E1545" s="16" t="s">
        <v>3325</v>
      </c>
      <c r="F1545" s="87">
        <v>8592223304314</v>
      </c>
      <c r="G1545" s="25">
        <v>650</v>
      </c>
      <c r="H1545" s="76">
        <v>149.69999999999999</v>
      </c>
      <c r="I1545" s="18">
        <f t="shared" si="124"/>
        <v>6.1102040816326522</v>
      </c>
      <c r="J1545" s="46">
        <f>'Skupinové slevy'!$C$17</f>
        <v>0</v>
      </c>
      <c r="K1545" s="46">
        <f t="shared" si="125"/>
        <v>0</v>
      </c>
      <c r="L1545" s="46">
        <f t="shared" si="126"/>
        <v>0</v>
      </c>
      <c r="M1545" s="19">
        <f t="shared" si="122"/>
        <v>149.69999999999999</v>
      </c>
      <c r="N1545" s="19">
        <f t="shared" si="123"/>
        <v>6.1102040816326522</v>
      </c>
    </row>
    <row r="1546" spans="1:14" ht="15" customHeight="1">
      <c r="A1546" s="15">
        <v>1540</v>
      </c>
      <c r="B1546" s="34">
        <v>3</v>
      </c>
      <c r="C1546" s="80"/>
      <c r="D1546" s="28" t="s">
        <v>3326</v>
      </c>
      <c r="E1546" s="16" t="s">
        <v>3327</v>
      </c>
      <c r="F1546" s="87">
        <v>8592223231993</v>
      </c>
      <c r="G1546" s="25">
        <v>650</v>
      </c>
      <c r="H1546" s="76">
        <v>96.4</v>
      </c>
      <c r="I1546" s="18">
        <f t="shared" si="124"/>
        <v>3.9346938775510205</v>
      </c>
      <c r="J1546" s="46">
        <f>'Skupinové slevy'!$C$17</f>
        <v>0</v>
      </c>
      <c r="K1546" s="46">
        <f t="shared" si="125"/>
        <v>0</v>
      </c>
      <c r="L1546" s="46">
        <f t="shared" si="126"/>
        <v>0</v>
      </c>
      <c r="M1546" s="19">
        <f t="shared" si="122"/>
        <v>96.4</v>
      </c>
      <c r="N1546" s="19">
        <f t="shared" si="123"/>
        <v>3.9346938775510205</v>
      </c>
    </row>
    <row r="1547" spans="1:14" ht="15" customHeight="1">
      <c r="A1547" s="15">
        <v>1541</v>
      </c>
      <c r="B1547" s="34">
        <v>3</v>
      </c>
      <c r="C1547" s="80"/>
      <c r="D1547" s="28" t="s">
        <v>97</v>
      </c>
      <c r="E1547" s="16" t="s">
        <v>1120</v>
      </c>
      <c r="F1547" s="87">
        <v>8592223232006</v>
      </c>
      <c r="G1547" s="25">
        <v>650</v>
      </c>
      <c r="H1547" s="76">
        <v>193</v>
      </c>
      <c r="I1547" s="18">
        <f t="shared" si="124"/>
        <v>7.8775510204081636</v>
      </c>
      <c r="J1547" s="46">
        <f>'Skupinové slevy'!$C$17</f>
        <v>0</v>
      </c>
      <c r="K1547" s="46">
        <f t="shared" si="125"/>
        <v>0</v>
      </c>
      <c r="L1547" s="46">
        <f t="shared" si="126"/>
        <v>0</v>
      </c>
      <c r="M1547" s="19">
        <f t="shared" si="122"/>
        <v>193</v>
      </c>
      <c r="N1547" s="19">
        <f t="shared" si="123"/>
        <v>7.8775510204081636</v>
      </c>
    </row>
    <row r="1548" spans="1:14" ht="15" customHeight="1">
      <c r="A1548" s="15">
        <v>1542</v>
      </c>
      <c r="B1548" s="34">
        <v>3</v>
      </c>
      <c r="C1548" s="80"/>
      <c r="D1548" s="28" t="s">
        <v>1121</v>
      </c>
      <c r="E1548" s="16" t="s">
        <v>1122</v>
      </c>
      <c r="F1548" s="87">
        <v>8592223238053</v>
      </c>
      <c r="G1548" s="25">
        <v>650</v>
      </c>
      <c r="H1548" s="76">
        <v>209</v>
      </c>
      <c r="I1548" s="18">
        <f t="shared" si="124"/>
        <v>8.5306122448979593</v>
      </c>
      <c r="J1548" s="46">
        <f>'Skupinové slevy'!$C$17</f>
        <v>0</v>
      </c>
      <c r="K1548" s="46">
        <f t="shared" si="125"/>
        <v>0</v>
      </c>
      <c r="L1548" s="46">
        <f t="shared" si="126"/>
        <v>0</v>
      </c>
      <c r="M1548" s="19">
        <f t="shared" si="122"/>
        <v>209</v>
      </c>
      <c r="N1548" s="19">
        <f t="shared" si="123"/>
        <v>8.5306122448979593</v>
      </c>
    </row>
    <row r="1549" spans="1:14" ht="15" customHeight="1">
      <c r="A1549" s="15">
        <v>1543</v>
      </c>
      <c r="B1549" s="34">
        <v>3</v>
      </c>
      <c r="C1549" s="80"/>
      <c r="D1549" s="28" t="s">
        <v>1123</v>
      </c>
      <c r="E1549" s="16" t="s">
        <v>1124</v>
      </c>
      <c r="F1549" s="87">
        <v>8592223232013</v>
      </c>
      <c r="G1549" s="25">
        <v>650</v>
      </c>
      <c r="H1549" s="76">
        <v>239</v>
      </c>
      <c r="I1549" s="18">
        <f t="shared" si="124"/>
        <v>9.7551020408163271</v>
      </c>
      <c r="J1549" s="46">
        <f>'Skupinové slevy'!$C$17</f>
        <v>0</v>
      </c>
      <c r="K1549" s="46">
        <f t="shared" si="125"/>
        <v>0</v>
      </c>
      <c r="L1549" s="46">
        <f t="shared" si="126"/>
        <v>0</v>
      </c>
      <c r="M1549" s="19">
        <f t="shared" si="122"/>
        <v>239</v>
      </c>
      <c r="N1549" s="19">
        <f t="shared" si="123"/>
        <v>9.7551020408163271</v>
      </c>
    </row>
    <row r="1550" spans="1:14" ht="15" customHeight="1">
      <c r="A1550" s="15">
        <v>1544</v>
      </c>
      <c r="B1550" s="34">
        <v>3</v>
      </c>
      <c r="C1550" s="80"/>
      <c r="D1550" s="28" t="s">
        <v>1125</v>
      </c>
      <c r="E1550" s="16" t="s">
        <v>4624</v>
      </c>
      <c r="F1550" s="87">
        <v>8592223232020</v>
      </c>
      <c r="G1550" s="25">
        <v>650</v>
      </c>
      <c r="H1550" s="76">
        <v>239</v>
      </c>
      <c r="I1550" s="18">
        <f t="shared" si="124"/>
        <v>9.7551020408163271</v>
      </c>
      <c r="J1550" s="46">
        <f>'Skupinové slevy'!$C$17</f>
        <v>0</v>
      </c>
      <c r="K1550" s="46">
        <f t="shared" si="125"/>
        <v>0</v>
      </c>
      <c r="L1550" s="46">
        <f t="shared" si="126"/>
        <v>0</v>
      </c>
      <c r="M1550" s="19">
        <f t="shared" si="122"/>
        <v>239</v>
      </c>
      <c r="N1550" s="19">
        <f t="shared" si="123"/>
        <v>9.7551020408163271</v>
      </c>
    </row>
    <row r="1551" spans="1:14" ht="15" customHeight="1">
      <c r="A1551" s="15">
        <v>1545</v>
      </c>
      <c r="B1551" s="34">
        <v>3</v>
      </c>
      <c r="C1551" s="80"/>
      <c r="D1551" s="28" t="s">
        <v>1117</v>
      </c>
      <c r="E1551" s="16" t="s">
        <v>1118</v>
      </c>
      <c r="F1551" s="87">
        <v>8592223320468</v>
      </c>
      <c r="G1551" s="25">
        <v>650</v>
      </c>
      <c r="H1551" s="76">
        <v>466</v>
      </c>
      <c r="I1551" s="18">
        <f t="shared" si="124"/>
        <v>19.020408163265305</v>
      </c>
      <c r="J1551" s="46">
        <f>'Skupinové slevy'!$C$17</f>
        <v>0</v>
      </c>
      <c r="K1551" s="46">
        <f t="shared" si="125"/>
        <v>0</v>
      </c>
      <c r="L1551" s="46">
        <f t="shared" si="126"/>
        <v>0</v>
      </c>
      <c r="M1551" s="19">
        <f t="shared" si="122"/>
        <v>466</v>
      </c>
      <c r="N1551" s="19">
        <f t="shared" si="123"/>
        <v>19.020408163265305</v>
      </c>
    </row>
    <row r="1552" spans="1:14" ht="15" customHeight="1">
      <c r="A1552" s="15">
        <v>1546</v>
      </c>
      <c r="B1552" s="34">
        <v>3</v>
      </c>
      <c r="C1552" s="80"/>
      <c r="D1552" s="28" t="s">
        <v>3442</v>
      </c>
      <c r="E1552" s="16" t="s">
        <v>3443</v>
      </c>
      <c r="F1552" s="87">
        <v>8592223320475</v>
      </c>
      <c r="G1552" s="25">
        <v>650</v>
      </c>
      <c r="H1552" s="76">
        <v>466</v>
      </c>
      <c r="I1552" s="18">
        <f t="shared" si="124"/>
        <v>19.020408163265305</v>
      </c>
      <c r="J1552" s="46">
        <f>'Skupinové slevy'!$C$17</f>
        <v>0</v>
      </c>
      <c r="K1552" s="46">
        <f t="shared" si="125"/>
        <v>0</v>
      </c>
      <c r="L1552" s="46">
        <f t="shared" si="126"/>
        <v>0</v>
      </c>
      <c r="M1552" s="19">
        <f t="shared" si="122"/>
        <v>466</v>
      </c>
      <c r="N1552" s="19">
        <f t="shared" si="123"/>
        <v>19.020408163265305</v>
      </c>
    </row>
    <row r="1553" spans="1:14" ht="15" customHeight="1">
      <c r="A1553" s="15">
        <v>1547</v>
      </c>
      <c r="B1553" s="34">
        <v>3</v>
      </c>
      <c r="C1553" s="80"/>
      <c r="D1553" s="28" t="s">
        <v>3444</v>
      </c>
      <c r="E1553" s="16" t="s">
        <v>3445</v>
      </c>
      <c r="F1553" s="87">
        <v>8592223320543</v>
      </c>
      <c r="G1553" s="25">
        <v>650</v>
      </c>
      <c r="H1553" s="76">
        <v>865</v>
      </c>
      <c r="I1553" s="18">
        <f t="shared" si="124"/>
        <v>35.306122448979593</v>
      </c>
      <c r="J1553" s="46">
        <f>'Skupinové slevy'!$C$17</f>
        <v>0</v>
      </c>
      <c r="K1553" s="46">
        <f t="shared" si="125"/>
        <v>0</v>
      </c>
      <c r="L1553" s="46">
        <f t="shared" si="126"/>
        <v>0</v>
      </c>
      <c r="M1553" s="19">
        <f t="shared" si="122"/>
        <v>865</v>
      </c>
      <c r="N1553" s="19">
        <f t="shared" si="123"/>
        <v>35.306122448979593</v>
      </c>
    </row>
    <row r="1554" spans="1:14" ht="15" customHeight="1">
      <c r="A1554" s="15">
        <v>1548</v>
      </c>
      <c r="B1554" s="34">
        <v>3</v>
      </c>
      <c r="C1554" s="80"/>
      <c r="D1554" s="28" t="s">
        <v>3446</v>
      </c>
      <c r="E1554" s="16" t="s">
        <v>3447</v>
      </c>
      <c r="F1554" s="87">
        <v>8592223320550</v>
      </c>
      <c r="G1554" s="25">
        <v>650</v>
      </c>
      <c r="H1554" s="76">
        <v>894</v>
      </c>
      <c r="I1554" s="18">
        <f t="shared" si="124"/>
        <v>36.489795918367349</v>
      </c>
      <c r="J1554" s="46">
        <f>'Skupinové slevy'!$C$17</f>
        <v>0</v>
      </c>
      <c r="K1554" s="46">
        <f t="shared" si="125"/>
        <v>0</v>
      </c>
      <c r="L1554" s="46">
        <f t="shared" si="126"/>
        <v>0</v>
      </c>
      <c r="M1554" s="19">
        <f t="shared" si="122"/>
        <v>894</v>
      </c>
      <c r="N1554" s="19">
        <f t="shared" si="123"/>
        <v>36.489795918367349</v>
      </c>
    </row>
    <row r="1555" spans="1:14" ht="15" customHeight="1">
      <c r="A1555" s="15">
        <v>1549</v>
      </c>
      <c r="B1555" s="34">
        <v>3</v>
      </c>
      <c r="C1555" s="80"/>
      <c r="D1555" s="28" t="s">
        <v>3439</v>
      </c>
      <c r="E1555" s="16" t="s">
        <v>3440</v>
      </c>
      <c r="F1555" s="87">
        <v>8592223320567</v>
      </c>
      <c r="G1555" s="25">
        <v>650</v>
      </c>
      <c r="H1555" s="76">
        <v>1018</v>
      </c>
      <c r="I1555" s="18">
        <f t="shared" si="124"/>
        <v>41.551020408163268</v>
      </c>
      <c r="J1555" s="46">
        <f>'Skupinové slevy'!$C$17</f>
        <v>0</v>
      </c>
      <c r="K1555" s="46">
        <f t="shared" si="125"/>
        <v>0</v>
      </c>
      <c r="L1555" s="46">
        <f t="shared" si="126"/>
        <v>0</v>
      </c>
      <c r="M1555" s="19">
        <f t="shared" si="122"/>
        <v>1018</v>
      </c>
      <c r="N1555" s="19">
        <f t="shared" si="123"/>
        <v>41.551020408163268</v>
      </c>
    </row>
    <row r="1556" spans="1:14" ht="15" customHeight="1">
      <c r="A1556" s="15">
        <v>1550</v>
      </c>
      <c r="B1556" s="34">
        <v>3</v>
      </c>
      <c r="C1556" s="80"/>
      <c r="D1556" s="28" t="s">
        <v>3441</v>
      </c>
      <c r="E1556" s="16" t="s">
        <v>2522</v>
      </c>
      <c r="F1556" s="87">
        <v>8592223320574</v>
      </c>
      <c r="G1556" s="25">
        <v>650</v>
      </c>
      <c r="H1556" s="76">
        <v>1025</v>
      </c>
      <c r="I1556" s="18">
        <f t="shared" si="124"/>
        <v>41.836734693877553</v>
      </c>
      <c r="J1556" s="46">
        <f>'Skupinové slevy'!$C$17</f>
        <v>0</v>
      </c>
      <c r="K1556" s="46">
        <f t="shared" si="125"/>
        <v>0</v>
      </c>
      <c r="L1556" s="46">
        <f t="shared" si="126"/>
        <v>0</v>
      </c>
      <c r="M1556" s="19">
        <f t="shared" si="122"/>
        <v>1025</v>
      </c>
      <c r="N1556" s="19">
        <f t="shared" si="123"/>
        <v>41.836734693877553</v>
      </c>
    </row>
    <row r="1557" spans="1:14" ht="15" customHeight="1">
      <c r="A1557" s="15">
        <v>1551</v>
      </c>
      <c r="B1557" s="34">
        <v>3</v>
      </c>
      <c r="C1557" s="80"/>
      <c r="D1557" s="28" t="s">
        <v>2513</v>
      </c>
      <c r="E1557" s="16" t="s">
        <v>1100</v>
      </c>
      <c r="F1557" s="87">
        <v>8592223320581</v>
      </c>
      <c r="G1557" s="25">
        <v>650</v>
      </c>
      <c r="H1557" s="76">
        <v>1043</v>
      </c>
      <c r="I1557" s="18">
        <f t="shared" si="124"/>
        <v>42.571428571428569</v>
      </c>
      <c r="J1557" s="46">
        <f>'Skupinové slevy'!$C$17</f>
        <v>0</v>
      </c>
      <c r="K1557" s="46">
        <f t="shared" si="125"/>
        <v>0</v>
      </c>
      <c r="L1557" s="46">
        <f t="shared" si="126"/>
        <v>0</v>
      </c>
      <c r="M1557" s="19">
        <f t="shared" si="122"/>
        <v>1043</v>
      </c>
      <c r="N1557" s="19">
        <f t="shared" si="123"/>
        <v>42.571428571428569</v>
      </c>
    </row>
    <row r="1558" spans="1:14" ht="15" customHeight="1">
      <c r="A1558" s="15">
        <v>1552</v>
      </c>
      <c r="B1558" s="34">
        <v>3</v>
      </c>
      <c r="C1558" s="80"/>
      <c r="D1558" s="28" t="s">
        <v>3123</v>
      </c>
      <c r="E1558" s="16" t="s">
        <v>3124</v>
      </c>
      <c r="F1558" s="87">
        <v>8592223249684</v>
      </c>
      <c r="G1558" s="25">
        <v>650</v>
      </c>
      <c r="H1558" s="76">
        <v>59.7</v>
      </c>
      <c r="I1558" s="18">
        <f t="shared" si="124"/>
        <v>2.4367346938775509</v>
      </c>
      <c r="J1558" s="46">
        <f>'Skupinové slevy'!$C$17</f>
        <v>0</v>
      </c>
      <c r="K1558" s="46">
        <f t="shared" si="125"/>
        <v>0</v>
      </c>
      <c r="L1558" s="46">
        <f t="shared" si="126"/>
        <v>0</v>
      </c>
      <c r="M1558" s="19">
        <f t="shared" si="122"/>
        <v>59.7</v>
      </c>
      <c r="N1558" s="19">
        <f t="shared" si="123"/>
        <v>2.4367346938775509</v>
      </c>
    </row>
    <row r="1559" spans="1:14" ht="15" customHeight="1">
      <c r="A1559" s="15">
        <v>1553</v>
      </c>
      <c r="B1559" s="34">
        <v>3</v>
      </c>
      <c r="C1559" s="80"/>
      <c r="D1559" s="28" t="s">
        <v>6853</v>
      </c>
      <c r="E1559" s="16" t="s">
        <v>6854</v>
      </c>
      <c r="F1559" s="87">
        <v>8592223249691</v>
      </c>
      <c r="G1559" s="25">
        <v>650</v>
      </c>
      <c r="H1559" s="76">
        <v>75.2</v>
      </c>
      <c r="I1559" s="18">
        <f t="shared" si="124"/>
        <v>3.0693877551020408</v>
      </c>
      <c r="J1559" s="46">
        <f>'Skupinové slevy'!$C$17</f>
        <v>0</v>
      </c>
      <c r="K1559" s="46">
        <f t="shared" si="125"/>
        <v>0</v>
      </c>
      <c r="L1559" s="46">
        <f t="shared" si="126"/>
        <v>0</v>
      </c>
      <c r="M1559" s="19">
        <f t="shared" si="122"/>
        <v>75.2</v>
      </c>
      <c r="N1559" s="19">
        <f t="shared" si="123"/>
        <v>3.0693877551020408</v>
      </c>
    </row>
    <row r="1560" spans="1:14" ht="15" customHeight="1">
      <c r="A1560" s="15">
        <v>1554</v>
      </c>
      <c r="B1560" s="34">
        <v>3</v>
      </c>
      <c r="C1560" s="80"/>
      <c r="D1560" s="28" t="s">
        <v>1690</v>
      </c>
      <c r="E1560" s="16" t="s">
        <v>6844</v>
      </c>
      <c r="F1560" s="87">
        <v>8592223249707</v>
      </c>
      <c r="G1560" s="25">
        <v>650</v>
      </c>
      <c r="H1560" s="76">
        <v>100.9</v>
      </c>
      <c r="I1560" s="18">
        <f t="shared" si="124"/>
        <v>4.1183673469387756</v>
      </c>
      <c r="J1560" s="46">
        <f>'Skupinové slevy'!$C$17</f>
        <v>0</v>
      </c>
      <c r="K1560" s="46">
        <f t="shared" si="125"/>
        <v>0</v>
      </c>
      <c r="L1560" s="46">
        <f t="shared" si="126"/>
        <v>0</v>
      </c>
      <c r="M1560" s="19">
        <f t="shared" si="122"/>
        <v>100.9</v>
      </c>
      <c r="N1560" s="19">
        <f t="shared" si="123"/>
        <v>4.1183673469387756</v>
      </c>
    </row>
    <row r="1561" spans="1:14" ht="15" customHeight="1">
      <c r="A1561" s="15">
        <v>1555</v>
      </c>
      <c r="B1561" s="34">
        <v>3</v>
      </c>
      <c r="C1561" s="80"/>
      <c r="D1561" s="28" t="s">
        <v>6847</v>
      </c>
      <c r="E1561" s="16" t="s">
        <v>6848</v>
      </c>
      <c r="F1561" s="87">
        <v>8592223232037</v>
      </c>
      <c r="G1561" s="25">
        <v>650</v>
      </c>
      <c r="H1561" s="76">
        <v>7.4</v>
      </c>
      <c r="I1561" s="18">
        <f t="shared" si="124"/>
        <v>0.30204081632653063</v>
      </c>
      <c r="J1561" s="46">
        <f>'Skupinové slevy'!$C$17</f>
        <v>0</v>
      </c>
      <c r="K1561" s="46">
        <f t="shared" si="125"/>
        <v>0</v>
      </c>
      <c r="L1561" s="46">
        <f t="shared" si="126"/>
        <v>0</v>
      </c>
      <c r="M1561" s="19">
        <f t="shared" si="122"/>
        <v>7.4</v>
      </c>
      <c r="N1561" s="19">
        <f t="shared" si="123"/>
        <v>0.30204081632653063</v>
      </c>
    </row>
    <row r="1562" spans="1:14" ht="15" customHeight="1">
      <c r="A1562" s="15">
        <v>1556</v>
      </c>
      <c r="B1562" s="34">
        <v>3</v>
      </c>
      <c r="C1562" s="80"/>
      <c r="D1562" s="28" t="s">
        <v>6849</v>
      </c>
      <c r="E1562" s="16" t="s">
        <v>6850</v>
      </c>
      <c r="F1562" s="87">
        <v>8592223232044</v>
      </c>
      <c r="G1562" s="25">
        <v>650</v>
      </c>
      <c r="H1562" s="76">
        <v>10.4</v>
      </c>
      <c r="I1562" s="18">
        <f t="shared" si="124"/>
        <v>0.42448979591836739</v>
      </c>
      <c r="J1562" s="46">
        <f>'Skupinové slevy'!$C$17</f>
        <v>0</v>
      </c>
      <c r="K1562" s="46">
        <f t="shared" si="125"/>
        <v>0</v>
      </c>
      <c r="L1562" s="46">
        <f t="shared" si="126"/>
        <v>0</v>
      </c>
      <c r="M1562" s="19">
        <f t="shared" si="122"/>
        <v>10.4</v>
      </c>
      <c r="N1562" s="19">
        <f t="shared" si="123"/>
        <v>0.42448979591836739</v>
      </c>
    </row>
    <row r="1563" spans="1:14" ht="15" customHeight="1">
      <c r="A1563" s="15">
        <v>1557</v>
      </c>
      <c r="B1563" s="34">
        <v>3</v>
      </c>
      <c r="C1563" s="80"/>
      <c r="D1563" s="28" t="s">
        <v>6851</v>
      </c>
      <c r="E1563" s="16" t="s">
        <v>6852</v>
      </c>
      <c r="F1563" s="87">
        <v>8592223232051</v>
      </c>
      <c r="G1563" s="25">
        <v>650</v>
      </c>
      <c r="H1563" s="76">
        <v>17.2</v>
      </c>
      <c r="I1563" s="18">
        <f t="shared" si="124"/>
        <v>0.70204081632653059</v>
      </c>
      <c r="J1563" s="46">
        <f>'Skupinové slevy'!$C$17</f>
        <v>0</v>
      </c>
      <c r="K1563" s="46">
        <f t="shared" si="125"/>
        <v>0</v>
      </c>
      <c r="L1563" s="46">
        <f t="shared" si="126"/>
        <v>0</v>
      </c>
      <c r="M1563" s="19">
        <f t="shared" si="122"/>
        <v>17.2</v>
      </c>
      <c r="N1563" s="19">
        <f t="shared" si="123"/>
        <v>0.70204081632653059</v>
      </c>
    </row>
    <row r="1564" spans="1:14" ht="15" customHeight="1">
      <c r="A1564" s="15">
        <v>1558</v>
      </c>
      <c r="B1564" s="34">
        <v>3</v>
      </c>
      <c r="C1564" s="80"/>
      <c r="D1564" s="28" t="s">
        <v>2509</v>
      </c>
      <c r="E1564" s="16" t="s">
        <v>2510</v>
      </c>
      <c r="F1564" s="87">
        <v>8592223232068</v>
      </c>
      <c r="G1564" s="25">
        <v>650</v>
      </c>
      <c r="H1564" s="76">
        <v>27.8</v>
      </c>
      <c r="I1564" s="18">
        <f t="shared" si="124"/>
        <v>1.1346938775510205</v>
      </c>
      <c r="J1564" s="46">
        <f>'Skupinové slevy'!$C$17</f>
        <v>0</v>
      </c>
      <c r="K1564" s="46">
        <f t="shared" si="125"/>
        <v>0</v>
      </c>
      <c r="L1564" s="46">
        <f t="shared" si="126"/>
        <v>0</v>
      </c>
      <c r="M1564" s="19">
        <f t="shared" ref="M1564:M1627" si="127">H1564*(1-$J1564)*(1-$K1564)*(1-$L1564)</f>
        <v>27.8</v>
      </c>
      <c r="N1564" s="19">
        <f t="shared" ref="N1564:N1627" si="128">I1564*(1-$J1564)*(1-$K1564)*(1-$L1564)</f>
        <v>1.1346938775510205</v>
      </c>
    </row>
    <row r="1565" spans="1:14" ht="15" customHeight="1">
      <c r="A1565" s="15">
        <v>1559</v>
      </c>
      <c r="B1565" s="34">
        <v>3</v>
      </c>
      <c r="C1565" s="80"/>
      <c r="D1565" s="28" t="s">
        <v>2511</v>
      </c>
      <c r="E1565" s="16" t="s">
        <v>2512</v>
      </c>
      <c r="F1565" s="87">
        <v>8592223232112</v>
      </c>
      <c r="G1565" s="25">
        <v>650</v>
      </c>
      <c r="H1565" s="76">
        <v>62.3</v>
      </c>
      <c r="I1565" s="18">
        <f t="shared" si="124"/>
        <v>2.5428571428571427</v>
      </c>
      <c r="J1565" s="46">
        <f>'Skupinové slevy'!$C$17</f>
        <v>0</v>
      </c>
      <c r="K1565" s="46">
        <f t="shared" si="125"/>
        <v>0</v>
      </c>
      <c r="L1565" s="46">
        <f t="shared" si="126"/>
        <v>0</v>
      </c>
      <c r="M1565" s="19">
        <f t="shared" si="127"/>
        <v>62.3</v>
      </c>
      <c r="N1565" s="19">
        <f t="shared" si="128"/>
        <v>2.5428571428571427</v>
      </c>
    </row>
    <row r="1566" spans="1:14" ht="15" customHeight="1">
      <c r="A1566" s="15">
        <v>1560</v>
      </c>
      <c r="B1566" s="34">
        <v>3</v>
      </c>
      <c r="C1566" s="80"/>
      <c r="D1566" s="28" t="s">
        <v>3429</v>
      </c>
      <c r="E1566" s="16" t="s">
        <v>3430</v>
      </c>
      <c r="F1566" s="87">
        <v>8592223232129</v>
      </c>
      <c r="G1566" s="25">
        <v>650</v>
      </c>
      <c r="H1566" s="76">
        <v>87.1</v>
      </c>
      <c r="I1566" s="18">
        <f t="shared" si="124"/>
        <v>3.5551020408163261</v>
      </c>
      <c r="J1566" s="46">
        <f>'Skupinové slevy'!$C$17</f>
        <v>0</v>
      </c>
      <c r="K1566" s="46">
        <f t="shared" si="125"/>
        <v>0</v>
      </c>
      <c r="L1566" s="46">
        <f t="shared" si="126"/>
        <v>0</v>
      </c>
      <c r="M1566" s="19">
        <f t="shared" si="127"/>
        <v>87.1</v>
      </c>
      <c r="N1566" s="19">
        <f t="shared" si="128"/>
        <v>3.5551020408163261</v>
      </c>
    </row>
    <row r="1567" spans="1:14" ht="15" customHeight="1">
      <c r="A1567" s="15">
        <v>1561</v>
      </c>
      <c r="B1567" s="34">
        <v>3</v>
      </c>
      <c r="C1567" s="80"/>
      <c r="D1567" s="28" t="s">
        <v>3431</v>
      </c>
      <c r="E1567" s="16" t="s">
        <v>3432</v>
      </c>
      <c r="F1567" s="87">
        <v>8592223320611</v>
      </c>
      <c r="G1567" s="25">
        <v>650</v>
      </c>
      <c r="H1567" s="76">
        <v>272</v>
      </c>
      <c r="I1567" s="18">
        <f t="shared" si="124"/>
        <v>11.102040816326531</v>
      </c>
      <c r="J1567" s="46">
        <f>'Skupinové slevy'!$C$17</f>
        <v>0</v>
      </c>
      <c r="K1567" s="46">
        <f t="shared" si="125"/>
        <v>0</v>
      </c>
      <c r="L1567" s="46">
        <f t="shared" si="126"/>
        <v>0</v>
      </c>
      <c r="M1567" s="19">
        <f t="shared" si="127"/>
        <v>272</v>
      </c>
      <c r="N1567" s="19">
        <f t="shared" si="128"/>
        <v>11.102040816326531</v>
      </c>
    </row>
    <row r="1568" spans="1:14" ht="15" customHeight="1">
      <c r="A1568" s="15">
        <v>1562</v>
      </c>
      <c r="B1568" s="34">
        <v>3</v>
      </c>
      <c r="C1568" s="80"/>
      <c r="D1568" s="28" t="s">
        <v>2507</v>
      </c>
      <c r="E1568" s="16" t="s">
        <v>2508</v>
      </c>
      <c r="F1568" s="87">
        <v>8592223320628</v>
      </c>
      <c r="G1568" s="25">
        <v>650</v>
      </c>
      <c r="H1568" s="76">
        <v>406</v>
      </c>
      <c r="I1568" s="18">
        <f t="shared" si="124"/>
        <v>16.571428571428573</v>
      </c>
      <c r="J1568" s="46">
        <f>'Skupinové slevy'!$C$17</f>
        <v>0</v>
      </c>
      <c r="K1568" s="46">
        <f t="shared" si="125"/>
        <v>0</v>
      </c>
      <c r="L1568" s="46">
        <f t="shared" si="126"/>
        <v>0</v>
      </c>
      <c r="M1568" s="19">
        <f t="shared" si="127"/>
        <v>406</v>
      </c>
      <c r="N1568" s="19">
        <f t="shared" si="128"/>
        <v>16.571428571428573</v>
      </c>
    </row>
    <row r="1569" spans="1:14" ht="15" customHeight="1">
      <c r="A1569" s="15">
        <v>1563</v>
      </c>
      <c r="B1569" s="34">
        <v>3</v>
      </c>
      <c r="C1569" s="80"/>
      <c r="D1569" s="28" t="s">
        <v>6845</v>
      </c>
      <c r="E1569" s="16" t="s">
        <v>6846</v>
      </c>
      <c r="F1569" s="87">
        <v>8592223320635</v>
      </c>
      <c r="G1569" s="25">
        <v>650</v>
      </c>
      <c r="H1569" s="76">
        <v>462</v>
      </c>
      <c r="I1569" s="18">
        <f t="shared" si="124"/>
        <v>18.857142857142858</v>
      </c>
      <c r="J1569" s="46">
        <f>'Skupinové slevy'!$C$17</f>
        <v>0</v>
      </c>
      <c r="K1569" s="46">
        <f t="shared" si="125"/>
        <v>0</v>
      </c>
      <c r="L1569" s="46">
        <f t="shared" si="126"/>
        <v>0</v>
      </c>
      <c r="M1569" s="19">
        <f t="shared" si="127"/>
        <v>462</v>
      </c>
      <c r="N1569" s="19">
        <f t="shared" si="128"/>
        <v>18.857142857142858</v>
      </c>
    </row>
    <row r="1570" spans="1:14" ht="15" customHeight="1">
      <c r="A1570" s="15">
        <v>1564</v>
      </c>
      <c r="B1570" s="34">
        <v>3</v>
      </c>
      <c r="C1570" s="80"/>
      <c r="D1570" s="28" t="s">
        <v>6996</v>
      </c>
      <c r="E1570" s="16" t="s">
        <v>6997</v>
      </c>
      <c r="F1570" s="87">
        <v>8592223232136</v>
      </c>
      <c r="G1570" s="25">
        <v>650</v>
      </c>
      <c r="H1570" s="76">
        <v>11.4</v>
      </c>
      <c r="I1570" s="18">
        <f t="shared" si="124"/>
        <v>0.46530612244897962</v>
      </c>
      <c r="J1570" s="46">
        <f>'Skupinové slevy'!$C$17</f>
        <v>0</v>
      </c>
      <c r="K1570" s="46">
        <f t="shared" si="125"/>
        <v>0</v>
      </c>
      <c r="L1570" s="46">
        <f t="shared" si="126"/>
        <v>0</v>
      </c>
      <c r="M1570" s="19">
        <f t="shared" si="127"/>
        <v>11.4</v>
      </c>
      <c r="N1570" s="19">
        <f t="shared" si="128"/>
        <v>0.46530612244897962</v>
      </c>
    </row>
    <row r="1571" spans="1:14" ht="15" customHeight="1">
      <c r="A1571" s="15">
        <v>1565</v>
      </c>
      <c r="B1571" s="34">
        <v>3</v>
      </c>
      <c r="C1571" s="80"/>
      <c r="D1571" s="28" t="s">
        <v>3254</v>
      </c>
      <c r="E1571" s="16" t="s">
        <v>3255</v>
      </c>
      <c r="F1571" s="87">
        <v>8592223239234</v>
      </c>
      <c r="G1571" s="25">
        <v>650</v>
      </c>
      <c r="H1571" s="76">
        <v>17</v>
      </c>
      <c r="I1571" s="18">
        <f t="shared" si="124"/>
        <v>0.69387755102040816</v>
      </c>
      <c r="J1571" s="46">
        <f>'Skupinové slevy'!$C$17</f>
        <v>0</v>
      </c>
      <c r="K1571" s="46">
        <f t="shared" si="125"/>
        <v>0</v>
      </c>
      <c r="L1571" s="46">
        <f t="shared" si="126"/>
        <v>0</v>
      </c>
      <c r="M1571" s="19">
        <f t="shared" si="127"/>
        <v>17</v>
      </c>
      <c r="N1571" s="19">
        <f t="shared" si="128"/>
        <v>0.69387755102040816</v>
      </c>
    </row>
    <row r="1572" spans="1:14" ht="15" customHeight="1">
      <c r="A1572" s="15">
        <v>1566</v>
      </c>
      <c r="B1572" s="34">
        <v>3</v>
      </c>
      <c r="C1572" s="80"/>
      <c r="D1572" s="28" t="s">
        <v>487</v>
      </c>
      <c r="E1572" s="16" t="s">
        <v>488</v>
      </c>
      <c r="F1572" s="87">
        <v>8592223232143</v>
      </c>
      <c r="G1572" s="25">
        <v>650</v>
      </c>
      <c r="H1572" s="76">
        <v>21</v>
      </c>
      <c r="I1572" s="18">
        <f t="shared" si="124"/>
        <v>0.8571428571428571</v>
      </c>
      <c r="J1572" s="46">
        <f>'Skupinové slevy'!$C$17</f>
        <v>0</v>
      </c>
      <c r="K1572" s="46">
        <f t="shared" si="125"/>
        <v>0</v>
      </c>
      <c r="L1572" s="46">
        <f t="shared" si="126"/>
        <v>0</v>
      </c>
      <c r="M1572" s="19">
        <f t="shared" si="127"/>
        <v>21</v>
      </c>
      <c r="N1572" s="19">
        <f t="shared" si="128"/>
        <v>0.8571428571428571</v>
      </c>
    </row>
    <row r="1573" spans="1:14" ht="15" customHeight="1">
      <c r="A1573" s="15">
        <v>1567</v>
      </c>
      <c r="B1573" s="34">
        <v>3</v>
      </c>
      <c r="C1573" s="80"/>
      <c r="D1573" s="28" t="s">
        <v>489</v>
      </c>
      <c r="E1573" s="16" t="s">
        <v>490</v>
      </c>
      <c r="F1573" s="87">
        <v>8592223232150</v>
      </c>
      <c r="G1573" s="25">
        <v>650</v>
      </c>
      <c r="H1573" s="76">
        <v>44.2</v>
      </c>
      <c r="I1573" s="18">
        <f t="shared" si="124"/>
        <v>1.8040816326530613</v>
      </c>
      <c r="J1573" s="46">
        <f>'Skupinové slevy'!$C$17</f>
        <v>0</v>
      </c>
      <c r="K1573" s="46">
        <f t="shared" si="125"/>
        <v>0</v>
      </c>
      <c r="L1573" s="46">
        <f t="shared" si="126"/>
        <v>0</v>
      </c>
      <c r="M1573" s="19">
        <f t="shared" si="127"/>
        <v>44.2</v>
      </c>
      <c r="N1573" s="19">
        <f t="shared" si="128"/>
        <v>1.8040816326530613</v>
      </c>
    </row>
    <row r="1574" spans="1:14" ht="15" customHeight="1">
      <c r="A1574" s="15">
        <v>1568</v>
      </c>
      <c r="B1574" s="34">
        <v>3</v>
      </c>
      <c r="C1574" s="80"/>
      <c r="D1574" s="28" t="s">
        <v>1745</v>
      </c>
      <c r="E1574" s="16" t="s">
        <v>1746</v>
      </c>
      <c r="F1574" s="87">
        <v>8592223232167</v>
      </c>
      <c r="G1574" s="25">
        <v>650</v>
      </c>
      <c r="H1574" s="76">
        <v>59.3</v>
      </c>
      <c r="I1574" s="18">
        <f t="shared" si="124"/>
        <v>2.4204081632653058</v>
      </c>
      <c r="J1574" s="46">
        <f>'Skupinové slevy'!$C$17</f>
        <v>0</v>
      </c>
      <c r="K1574" s="46">
        <f t="shared" si="125"/>
        <v>0</v>
      </c>
      <c r="L1574" s="46">
        <f t="shared" si="126"/>
        <v>0</v>
      </c>
      <c r="M1574" s="19">
        <f t="shared" si="127"/>
        <v>59.3</v>
      </c>
      <c r="N1574" s="19">
        <f t="shared" si="128"/>
        <v>2.4204081632653058</v>
      </c>
    </row>
    <row r="1575" spans="1:14" ht="15" customHeight="1">
      <c r="A1575" s="15">
        <v>1569</v>
      </c>
      <c r="B1575" s="34">
        <v>3</v>
      </c>
      <c r="C1575" s="80"/>
      <c r="D1575" s="28" t="s">
        <v>298</v>
      </c>
      <c r="E1575" s="16" t="s">
        <v>299</v>
      </c>
      <c r="F1575" s="87">
        <v>8592223232174</v>
      </c>
      <c r="G1575" s="25">
        <v>650</v>
      </c>
      <c r="H1575" s="76">
        <v>172.6</v>
      </c>
      <c r="I1575" s="18">
        <f t="shared" si="124"/>
        <v>7.0448979591836736</v>
      </c>
      <c r="J1575" s="46">
        <f>'Skupinové slevy'!$C$17</f>
        <v>0</v>
      </c>
      <c r="K1575" s="46">
        <f t="shared" si="125"/>
        <v>0</v>
      </c>
      <c r="L1575" s="46">
        <f t="shared" si="126"/>
        <v>0</v>
      </c>
      <c r="M1575" s="19">
        <f t="shared" si="127"/>
        <v>172.6</v>
      </c>
      <c r="N1575" s="19">
        <f t="shared" si="128"/>
        <v>7.0448979591836736</v>
      </c>
    </row>
    <row r="1576" spans="1:14" ht="15" customHeight="1">
      <c r="A1576" s="15">
        <v>1570</v>
      </c>
      <c r="B1576" s="34">
        <v>3</v>
      </c>
      <c r="C1576" s="80"/>
      <c r="D1576" s="28" t="s">
        <v>300</v>
      </c>
      <c r="E1576" s="16" t="s">
        <v>301</v>
      </c>
      <c r="F1576" s="87">
        <v>8592223238657</v>
      </c>
      <c r="G1576" s="25">
        <v>650</v>
      </c>
      <c r="H1576" s="76">
        <v>10.4</v>
      </c>
      <c r="I1576" s="18">
        <f t="shared" si="124"/>
        <v>0.42448979591836739</v>
      </c>
      <c r="J1576" s="46">
        <f>'Skupinové slevy'!$C$17</f>
        <v>0</v>
      </c>
      <c r="K1576" s="46">
        <f t="shared" si="125"/>
        <v>0</v>
      </c>
      <c r="L1576" s="46">
        <f t="shared" si="126"/>
        <v>0</v>
      </c>
      <c r="M1576" s="19">
        <f t="shared" si="127"/>
        <v>10.4</v>
      </c>
      <c r="N1576" s="19">
        <f t="shared" si="128"/>
        <v>0.42448979591836739</v>
      </c>
    </row>
    <row r="1577" spans="1:14" ht="15" customHeight="1">
      <c r="A1577" s="15">
        <v>1571</v>
      </c>
      <c r="B1577" s="34">
        <v>3</v>
      </c>
      <c r="C1577" s="80"/>
      <c r="D1577" s="28" t="s">
        <v>1747</v>
      </c>
      <c r="E1577" s="16" t="s">
        <v>1748</v>
      </c>
      <c r="F1577" s="87">
        <v>8592223240940</v>
      </c>
      <c r="G1577" s="25">
        <v>650</v>
      </c>
      <c r="H1577" s="76">
        <v>27.7</v>
      </c>
      <c r="I1577" s="18">
        <f t="shared" si="124"/>
        <v>1.1306122448979592</v>
      </c>
      <c r="J1577" s="46">
        <f>'Skupinové slevy'!$C$17</f>
        <v>0</v>
      </c>
      <c r="K1577" s="46">
        <f t="shared" si="125"/>
        <v>0</v>
      </c>
      <c r="L1577" s="46">
        <f t="shared" si="126"/>
        <v>0</v>
      </c>
      <c r="M1577" s="19">
        <f t="shared" si="127"/>
        <v>27.7</v>
      </c>
      <c r="N1577" s="19">
        <f t="shared" si="128"/>
        <v>1.1306122448979592</v>
      </c>
    </row>
    <row r="1578" spans="1:14" ht="15" customHeight="1">
      <c r="A1578" s="15">
        <v>1572</v>
      </c>
      <c r="B1578" s="34">
        <v>3</v>
      </c>
      <c r="C1578" s="80"/>
      <c r="D1578" s="28" t="s">
        <v>1749</v>
      </c>
      <c r="E1578" s="16" t="s">
        <v>1750</v>
      </c>
      <c r="F1578" s="87">
        <v>8592223246232</v>
      </c>
      <c r="G1578" s="25">
        <v>650</v>
      </c>
      <c r="H1578" s="76">
        <v>17.600000000000001</v>
      </c>
      <c r="I1578" s="18">
        <f t="shared" si="124"/>
        <v>0.71836734693877558</v>
      </c>
      <c r="J1578" s="46">
        <f>'Skupinové slevy'!$C$17</f>
        <v>0</v>
      </c>
      <c r="K1578" s="46">
        <f t="shared" si="125"/>
        <v>0</v>
      </c>
      <c r="L1578" s="46">
        <f t="shared" si="126"/>
        <v>0</v>
      </c>
      <c r="M1578" s="19">
        <f t="shared" si="127"/>
        <v>17.600000000000001</v>
      </c>
      <c r="N1578" s="19">
        <f t="shared" si="128"/>
        <v>0.71836734693877558</v>
      </c>
    </row>
    <row r="1579" spans="1:14" ht="15" customHeight="1">
      <c r="A1579" s="15">
        <v>1573</v>
      </c>
      <c r="B1579" s="34">
        <v>3</v>
      </c>
      <c r="C1579" s="80"/>
      <c r="D1579" s="28" t="s">
        <v>1751</v>
      </c>
      <c r="E1579" s="16" t="s">
        <v>1752</v>
      </c>
      <c r="F1579" s="87">
        <v>8592223320789</v>
      </c>
      <c r="G1579" s="25">
        <v>650</v>
      </c>
      <c r="H1579" s="76">
        <v>24</v>
      </c>
      <c r="I1579" s="18">
        <f t="shared" si="124"/>
        <v>0.97959183673469385</v>
      </c>
      <c r="J1579" s="46">
        <f>'Skupinové slevy'!$C$17</f>
        <v>0</v>
      </c>
      <c r="K1579" s="46">
        <f t="shared" si="125"/>
        <v>0</v>
      </c>
      <c r="L1579" s="46">
        <f t="shared" si="126"/>
        <v>0</v>
      </c>
      <c r="M1579" s="19">
        <f t="shared" si="127"/>
        <v>24</v>
      </c>
      <c r="N1579" s="19">
        <f t="shared" si="128"/>
        <v>0.97959183673469385</v>
      </c>
    </row>
    <row r="1580" spans="1:14" ht="15" customHeight="1">
      <c r="A1580" s="15">
        <v>1574</v>
      </c>
      <c r="B1580" s="34">
        <v>3</v>
      </c>
      <c r="C1580" s="80"/>
      <c r="D1580" s="28" t="s">
        <v>1763</v>
      </c>
      <c r="E1580" s="16" t="s">
        <v>1764</v>
      </c>
      <c r="F1580" s="87">
        <v>8592223314993</v>
      </c>
      <c r="G1580" s="25">
        <v>650</v>
      </c>
      <c r="H1580" s="76">
        <v>23.6</v>
      </c>
      <c r="I1580" s="18">
        <f t="shared" si="124"/>
        <v>0.96326530612244898</v>
      </c>
      <c r="J1580" s="46">
        <f>'Skupinové slevy'!$C$17</f>
        <v>0</v>
      </c>
      <c r="K1580" s="46">
        <f t="shared" si="125"/>
        <v>0</v>
      </c>
      <c r="L1580" s="46">
        <f t="shared" si="126"/>
        <v>0</v>
      </c>
      <c r="M1580" s="19">
        <f t="shared" si="127"/>
        <v>23.6</v>
      </c>
      <c r="N1580" s="19">
        <f t="shared" si="128"/>
        <v>0.96326530612244898</v>
      </c>
    </row>
    <row r="1581" spans="1:14" ht="15" customHeight="1">
      <c r="A1581" s="15">
        <v>1575</v>
      </c>
      <c r="B1581" s="34">
        <v>3</v>
      </c>
      <c r="C1581" s="80"/>
      <c r="D1581" s="28" t="s">
        <v>1765</v>
      </c>
      <c r="E1581" s="16" t="s">
        <v>1766</v>
      </c>
      <c r="F1581" s="87">
        <v>8592223313330</v>
      </c>
      <c r="G1581" s="25">
        <v>650</v>
      </c>
      <c r="H1581" s="76">
        <v>40.9</v>
      </c>
      <c r="I1581" s="18">
        <f t="shared" si="124"/>
        <v>1.6693877551020408</v>
      </c>
      <c r="J1581" s="46">
        <f>'Skupinové slevy'!$C$17</f>
        <v>0</v>
      </c>
      <c r="K1581" s="46">
        <f t="shared" si="125"/>
        <v>0</v>
      </c>
      <c r="L1581" s="46">
        <f t="shared" si="126"/>
        <v>0</v>
      </c>
      <c r="M1581" s="19">
        <f t="shared" si="127"/>
        <v>40.9</v>
      </c>
      <c r="N1581" s="19">
        <f t="shared" si="128"/>
        <v>1.6693877551020408</v>
      </c>
    </row>
    <row r="1582" spans="1:14" ht="15" customHeight="1">
      <c r="A1582" s="15">
        <v>1576</v>
      </c>
      <c r="B1582" s="34">
        <v>3</v>
      </c>
      <c r="C1582" s="80"/>
      <c r="D1582" s="28" t="s">
        <v>1767</v>
      </c>
      <c r="E1582" s="16" t="s">
        <v>1768</v>
      </c>
      <c r="F1582" s="87">
        <v>8592223320796</v>
      </c>
      <c r="G1582" s="25">
        <v>650</v>
      </c>
      <c r="H1582" s="76">
        <v>44.5</v>
      </c>
      <c r="I1582" s="18">
        <f t="shared" si="124"/>
        <v>1.8163265306122449</v>
      </c>
      <c r="J1582" s="46">
        <f>'Skupinové slevy'!$C$17</f>
        <v>0</v>
      </c>
      <c r="K1582" s="46">
        <f t="shared" si="125"/>
        <v>0</v>
      </c>
      <c r="L1582" s="46">
        <f t="shared" si="126"/>
        <v>0</v>
      </c>
      <c r="M1582" s="19">
        <f t="shared" si="127"/>
        <v>44.5</v>
      </c>
      <c r="N1582" s="19">
        <f t="shared" si="128"/>
        <v>1.8163265306122449</v>
      </c>
    </row>
    <row r="1583" spans="1:14" ht="15" customHeight="1">
      <c r="A1583" s="15">
        <v>1577</v>
      </c>
      <c r="B1583" s="34">
        <v>3</v>
      </c>
      <c r="C1583" s="80"/>
      <c r="D1583" s="28" t="s">
        <v>1769</v>
      </c>
      <c r="E1583" s="16" t="s">
        <v>1770</v>
      </c>
      <c r="F1583" s="87">
        <v>8592223304321</v>
      </c>
      <c r="G1583" s="25">
        <v>650</v>
      </c>
      <c r="H1583" s="76">
        <v>54.3</v>
      </c>
      <c r="I1583" s="18">
        <f t="shared" si="124"/>
        <v>2.2163265306122448</v>
      </c>
      <c r="J1583" s="46">
        <f>'Skupinové slevy'!$C$17</f>
        <v>0</v>
      </c>
      <c r="K1583" s="46">
        <f t="shared" si="125"/>
        <v>0</v>
      </c>
      <c r="L1583" s="46">
        <f t="shared" si="126"/>
        <v>0</v>
      </c>
      <c r="M1583" s="19">
        <f t="shared" si="127"/>
        <v>54.3</v>
      </c>
      <c r="N1583" s="19">
        <f t="shared" si="128"/>
        <v>2.2163265306122448</v>
      </c>
    </row>
    <row r="1584" spans="1:14" ht="15" customHeight="1">
      <c r="A1584" s="15">
        <v>1578</v>
      </c>
      <c r="B1584" s="34">
        <v>3</v>
      </c>
      <c r="C1584" s="80"/>
      <c r="D1584" s="28" t="s">
        <v>1771</v>
      </c>
      <c r="E1584" s="16" t="s">
        <v>1772</v>
      </c>
      <c r="F1584" s="87">
        <v>8592223260801</v>
      </c>
      <c r="G1584" s="25">
        <v>650</v>
      </c>
      <c r="H1584" s="76">
        <v>90.1</v>
      </c>
      <c r="I1584" s="18">
        <f t="shared" si="124"/>
        <v>3.677551020408163</v>
      </c>
      <c r="J1584" s="46">
        <f>'Skupinové slevy'!$C$17</f>
        <v>0</v>
      </c>
      <c r="K1584" s="46">
        <f t="shared" si="125"/>
        <v>0</v>
      </c>
      <c r="L1584" s="46">
        <f t="shared" si="126"/>
        <v>0</v>
      </c>
      <c r="M1584" s="19">
        <f t="shared" si="127"/>
        <v>90.1</v>
      </c>
      <c r="N1584" s="19">
        <f t="shared" si="128"/>
        <v>3.677551020408163</v>
      </c>
    </row>
    <row r="1585" spans="1:14" ht="15" customHeight="1">
      <c r="A1585" s="15">
        <v>1579</v>
      </c>
      <c r="B1585" s="34">
        <v>3</v>
      </c>
      <c r="C1585" s="80"/>
      <c r="D1585" s="28" t="s">
        <v>1773</v>
      </c>
      <c r="E1585" s="16" t="s">
        <v>1774</v>
      </c>
      <c r="F1585" s="87">
        <v>8592223320802</v>
      </c>
      <c r="G1585" s="25">
        <v>650</v>
      </c>
      <c r="H1585" s="76">
        <v>82.3</v>
      </c>
      <c r="I1585" s="18">
        <f t="shared" si="124"/>
        <v>3.3591836734693876</v>
      </c>
      <c r="J1585" s="46">
        <f>'Skupinové slevy'!$C$17</f>
        <v>0</v>
      </c>
      <c r="K1585" s="46">
        <f t="shared" si="125"/>
        <v>0</v>
      </c>
      <c r="L1585" s="46">
        <f t="shared" si="126"/>
        <v>0</v>
      </c>
      <c r="M1585" s="19">
        <f t="shared" si="127"/>
        <v>82.3</v>
      </c>
      <c r="N1585" s="19">
        <f t="shared" si="128"/>
        <v>3.3591836734693876</v>
      </c>
    </row>
    <row r="1586" spans="1:14" ht="15" customHeight="1">
      <c r="A1586" s="15">
        <v>1580</v>
      </c>
      <c r="B1586" s="34">
        <v>3</v>
      </c>
      <c r="C1586" s="80"/>
      <c r="D1586" s="28" t="s">
        <v>598</v>
      </c>
      <c r="E1586" s="16" t="s">
        <v>1778</v>
      </c>
      <c r="F1586" s="87">
        <v>8592223240957</v>
      </c>
      <c r="G1586" s="25">
        <v>650</v>
      </c>
      <c r="H1586" s="76">
        <v>82.3</v>
      </c>
      <c r="I1586" s="18">
        <f t="shared" si="124"/>
        <v>3.3591836734693876</v>
      </c>
      <c r="J1586" s="46">
        <f>'Skupinové slevy'!$C$17</f>
        <v>0</v>
      </c>
      <c r="K1586" s="46">
        <f t="shared" si="125"/>
        <v>0</v>
      </c>
      <c r="L1586" s="46">
        <f t="shared" si="126"/>
        <v>0</v>
      </c>
      <c r="M1586" s="19">
        <f t="shared" si="127"/>
        <v>82.3</v>
      </c>
      <c r="N1586" s="19">
        <f t="shared" si="128"/>
        <v>3.3591836734693876</v>
      </c>
    </row>
    <row r="1587" spans="1:14" ht="15" customHeight="1">
      <c r="A1587" s="15">
        <v>1581</v>
      </c>
      <c r="B1587" s="34">
        <v>3</v>
      </c>
      <c r="C1587" s="80"/>
      <c r="D1587" s="28" t="s">
        <v>2968</v>
      </c>
      <c r="E1587" s="16" t="s">
        <v>2969</v>
      </c>
      <c r="F1587" s="87">
        <v>8592223320819</v>
      </c>
      <c r="G1587" s="25">
        <v>650</v>
      </c>
      <c r="H1587" s="76">
        <v>241</v>
      </c>
      <c r="I1587" s="18">
        <f t="shared" si="124"/>
        <v>9.8367346938775508</v>
      </c>
      <c r="J1587" s="46">
        <f>'Skupinové slevy'!$C$17</f>
        <v>0</v>
      </c>
      <c r="K1587" s="46">
        <f t="shared" si="125"/>
        <v>0</v>
      </c>
      <c r="L1587" s="46">
        <f t="shared" si="126"/>
        <v>0</v>
      </c>
      <c r="M1587" s="19">
        <f t="shared" si="127"/>
        <v>241</v>
      </c>
      <c r="N1587" s="19">
        <f t="shared" si="128"/>
        <v>9.8367346938775508</v>
      </c>
    </row>
    <row r="1588" spans="1:14" ht="15" customHeight="1">
      <c r="A1588" s="15">
        <v>1582</v>
      </c>
      <c r="B1588" s="34">
        <v>3</v>
      </c>
      <c r="C1588" s="80"/>
      <c r="D1588" s="28" t="s">
        <v>1754</v>
      </c>
      <c r="E1588" s="16" t="s">
        <v>1755</v>
      </c>
      <c r="F1588" s="87">
        <v>8592223232181</v>
      </c>
      <c r="G1588" s="25">
        <v>650</v>
      </c>
      <c r="H1588" s="76">
        <v>10.8</v>
      </c>
      <c r="I1588" s="18">
        <f t="shared" si="124"/>
        <v>0.44081632653061226</v>
      </c>
      <c r="J1588" s="46">
        <f>'Skupinové slevy'!$C$17</f>
        <v>0</v>
      </c>
      <c r="K1588" s="46">
        <f t="shared" si="125"/>
        <v>0</v>
      </c>
      <c r="L1588" s="46">
        <f t="shared" si="126"/>
        <v>0</v>
      </c>
      <c r="M1588" s="19">
        <f t="shared" si="127"/>
        <v>10.8</v>
      </c>
      <c r="N1588" s="19">
        <f t="shared" si="128"/>
        <v>0.44081632653061226</v>
      </c>
    </row>
    <row r="1589" spans="1:14" ht="15" customHeight="1">
      <c r="A1589" s="15">
        <v>1583</v>
      </c>
      <c r="B1589" s="34">
        <v>3</v>
      </c>
      <c r="C1589" s="80"/>
      <c r="D1589" s="28" t="s">
        <v>1756</v>
      </c>
      <c r="E1589" s="16" t="s">
        <v>1757</v>
      </c>
      <c r="F1589" s="87">
        <v>8592223232198</v>
      </c>
      <c r="G1589" s="25">
        <v>650</v>
      </c>
      <c r="H1589" s="76">
        <v>12</v>
      </c>
      <c r="I1589" s="18">
        <f t="shared" si="124"/>
        <v>0.48979591836734693</v>
      </c>
      <c r="J1589" s="46">
        <f>'Skupinové slevy'!$C$17</f>
        <v>0</v>
      </c>
      <c r="K1589" s="46">
        <f t="shared" si="125"/>
        <v>0</v>
      </c>
      <c r="L1589" s="46">
        <f t="shared" si="126"/>
        <v>0</v>
      </c>
      <c r="M1589" s="19">
        <f t="shared" si="127"/>
        <v>12</v>
      </c>
      <c r="N1589" s="19">
        <f t="shared" si="128"/>
        <v>0.48979591836734693</v>
      </c>
    </row>
    <row r="1590" spans="1:14" ht="15" customHeight="1">
      <c r="A1590" s="15">
        <v>1584</v>
      </c>
      <c r="B1590" s="34">
        <v>3</v>
      </c>
      <c r="C1590" s="80"/>
      <c r="D1590" s="28" t="s">
        <v>1758</v>
      </c>
      <c r="E1590" s="16" t="s">
        <v>1759</v>
      </c>
      <c r="F1590" s="87">
        <v>8592223232204</v>
      </c>
      <c r="G1590" s="25">
        <v>650</v>
      </c>
      <c r="H1590" s="76">
        <v>20.3</v>
      </c>
      <c r="I1590" s="18">
        <f t="shared" si="124"/>
        <v>0.82857142857142863</v>
      </c>
      <c r="J1590" s="46">
        <f>'Skupinové slevy'!$C$17</f>
        <v>0</v>
      </c>
      <c r="K1590" s="46">
        <f t="shared" si="125"/>
        <v>0</v>
      </c>
      <c r="L1590" s="46">
        <f t="shared" si="126"/>
        <v>0</v>
      </c>
      <c r="M1590" s="19">
        <f t="shared" si="127"/>
        <v>20.3</v>
      </c>
      <c r="N1590" s="19">
        <f t="shared" si="128"/>
        <v>0.82857142857142863</v>
      </c>
    </row>
    <row r="1591" spans="1:14" ht="15" customHeight="1">
      <c r="A1591" s="15">
        <v>1585</v>
      </c>
      <c r="B1591" s="34">
        <v>3</v>
      </c>
      <c r="C1591" s="80"/>
      <c r="D1591" s="28" t="s">
        <v>2975</v>
      </c>
      <c r="E1591" s="16" t="s">
        <v>2976</v>
      </c>
      <c r="F1591" s="87">
        <v>8592223232211</v>
      </c>
      <c r="G1591" s="25">
        <v>650</v>
      </c>
      <c r="H1591" s="76">
        <v>105.7</v>
      </c>
      <c r="I1591" s="18">
        <f t="shared" si="124"/>
        <v>4.3142857142857141</v>
      </c>
      <c r="J1591" s="46">
        <f>'Skupinové slevy'!$C$17</f>
        <v>0</v>
      </c>
      <c r="K1591" s="46">
        <f t="shared" si="125"/>
        <v>0</v>
      </c>
      <c r="L1591" s="46">
        <f t="shared" si="126"/>
        <v>0</v>
      </c>
      <c r="M1591" s="19">
        <f t="shared" si="127"/>
        <v>105.7</v>
      </c>
      <c r="N1591" s="19">
        <f t="shared" si="128"/>
        <v>4.3142857142857141</v>
      </c>
    </row>
    <row r="1592" spans="1:14" ht="15" customHeight="1">
      <c r="A1592" s="15">
        <v>1586</v>
      </c>
      <c r="B1592" s="34">
        <v>3</v>
      </c>
      <c r="C1592" s="80"/>
      <c r="D1592" s="28" t="s">
        <v>3248</v>
      </c>
      <c r="E1592" s="16" t="s">
        <v>3249</v>
      </c>
      <c r="F1592" s="87">
        <v>8592223232228</v>
      </c>
      <c r="G1592" s="25">
        <v>650</v>
      </c>
      <c r="H1592" s="76">
        <v>121.5</v>
      </c>
      <c r="I1592" s="18">
        <f t="shared" si="124"/>
        <v>4.9591836734693882</v>
      </c>
      <c r="J1592" s="46">
        <f>'Skupinové slevy'!$C$17</f>
        <v>0</v>
      </c>
      <c r="K1592" s="46">
        <f t="shared" si="125"/>
        <v>0</v>
      </c>
      <c r="L1592" s="46">
        <f t="shared" si="126"/>
        <v>0</v>
      </c>
      <c r="M1592" s="19">
        <f t="shared" si="127"/>
        <v>121.5</v>
      </c>
      <c r="N1592" s="19">
        <f t="shared" si="128"/>
        <v>4.9591836734693882</v>
      </c>
    </row>
    <row r="1593" spans="1:14" ht="15" customHeight="1">
      <c r="A1593" s="15">
        <v>1587</v>
      </c>
      <c r="B1593" s="34">
        <v>3</v>
      </c>
      <c r="C1593" s="80"/>
      <c r="D1593" s="28" t="s">
        <v>3250</v>
      </c>
      <c r="E1593" s="16" t="s">
        <v>3251</v>
      </c>
      <c r="F1593" s="87">
        <v>8592223232235</v>
      </c>
      <c r="G1593" s="25">
        <v>650</v>
      </c>
      <c r="H1593" s="76">
        <v>139.9</v>
      </c>
      <c r="I1593" s="18">
        <f t="shared" si="124"/>
        <v>5.7102040816326536</v>
      </c>
      <c r="J1593" s="46">
        <f>'Skupinové slevy'!$C$17</f>
        <v>0</v>
      </c>
      <c r="K1593" s="46">
        <f t="shared" si="125"/>
        <v>0</v>
      </c>
      <c r="L1593" s="46">
        <f t="shared" si="126"/>
        <v>0</v>
      </c>
      <c r="M1593" s="19">
        <f t="shared" si="127"/>
        <v>139.9</v>
      </c>
      <c r="N1593" s="19">
        <f t="shared" si="128"/>
        <v>5.7102040816326536</v>
      </c>
    </row>
    <row r="1594" spans="1:14" ht="15" customHeight="1">
      <c r="A1594" s="15">
        <v>1588</v>
      </c>
      <c r="B1594" s="34">
        <v>3</v>
      </c>
      <c r="C1594" s="80"/>
      <c r="D1594" s="28" t="s">
        <v>1101</v>
      </c>
      <c r="E1594" s="16" t="s">
        <v>1102</v>
      </c>
      <c r="F1594" s="87">
        <v>8592223320826</v>
      </c>
      <c r="G1594" s="25">
        <v>650</v>
      </c>
      <c r="H1594" s="76">
        <v>270</v>
      </c>
      <c r="I1594" s="18">
        <f t="shared" si="124"/>
        <v>11.020408163265307</v>
      </c>
      <c r="J1594" s="46">
        <f>'Skupinové slevy'!$C$17</f>
        <v>0</v>
      </c>
      <c r="K1594" s="46">
        <f t="shared" si="125"/>
        <v>0</v>
      </c>
      <c r="L1594" s="46">
        <f t="shared" si="126"/>
        <v>0</v>
      </c>
      <c r="M1594" s="19">
        <f t="shared" si="127"/>
        <v>270</v>
      </c>
      <c r="N1594" s="19">
        <f t="shared" si="128"/>
        <v>11.020408163265307</v>
      </c>
    </row>
    <row r="1595" spans="1:14" ht="15" customHeight="1">
      <c r="A1595" s="15">
        <v>1589</v>
      </c>
      <c r="B1595" s="34">
        <v>3</v>
      </c>
      <c r="C1595" s="80"/>
      <c r="D1595" s="28" t="s">
        <v>1103</v>
      </c>
      <c r="E1595" s="16" t="s">
        <v>1104</v>
      </c>
      <c r="F1595" s="87">
        <v>8592223320833</v>
      </c>
      <c r="G1595" s="25">
        <v>650</v>
      </c>
      <c r="H1595" s="76">
        <v>328</v>
      </c>
      <c r="I1595" s="18">
        <f t="shared" si="124"/>
        <v>13.387755102040817</v>
      </c>
      <c r="J1595" s="46">
        <f>'Skupinové slevy'!$C$17</f>
        <v>0</v>
      </c>
      <c r="K1595" s="46">
        <f t="shared" si="125"/>
        <v>0</v>
      </c>
      <c r="L1595" s="46">
        <f t="shared" si="126"/>
        <v>0</v>
      </c>
      <c r="M1595" s="19">
        <f t="shared" si="127"/>
        <v>328</v>
      </c>
      <c r="N1595" s="19">
        <f t="shared" si="128"/>
        <v>13.387755102040817</v>
      </c>
    </row>
    <row r="1596" spans="1:14" ht="15" customHeight="1">
      <c r="A1596" s="15">
        <v>1590</v>
      </c>
      <c r="B1596" s="34">
        <v>3</v>
      </c>
      <c r="C1596" s="80"/>
      <c r="D1596" s="28" t="s">
        <v>2970</v>
      </c>
      <c r="E1596" s="16" t="s">
        <v>1753</v>
      </c>
      <c r="F1596" s="87">
        <v>8592223320840</v>
      </c>
      <c r="G1596" s="25">
        <v>650</v>
      </c>
      <c r="H1596" s="76">
        <v>428</v>
      </c>
      <c r="I1596" s="18">
        <f t="shared" si="124"/>
        <v>17.469387755102041</v>
      </c>
      <c r="J1596" s="46">
        <f>'Skupinové slevy'!$C$17</f>
        <v>0</v>
      </c>
      <c r="K1596" s="46">
        <f t="shared" si="125"/>
        <v>0</v>
      </c>
      <c r="L1596" s="46">
        <f t="shared" si="126"/>
        <v>0</v>
      </c>
      <c r="M1596" s="19">
        <f t="shared" si="127"/>
        <v>428</v>
      </c>
      <c r="N1596" s="19">
        <f t="shared" si="128"/>
        <v>17.469387755102041</v>
      </c>
    </row>
    <row r="1597" spans="1:14" ht="15" customHeight="1">
      <c r="A1597" s="15">
        <v>1591</v>
      </c>
      <c r="B1597" s="34">
        <v>3</v>
      </c>
      <c r="C1597" s="80"/>
      <c r="D1597" s="28" t="s">
        <v>1106</v>
      </c>
      <c r="E1597" s="16" t="s">
        <v>1107</v>
      </c>
      <c r="F1597" s="87">
        <v>8592223234628</v>
      </c>
      <c r="G1597" s="25">
        <v>650</v>
      </c>
      <c r="H1597" s="76">
        <v>12.8</v>
      </c>
      <c r="I1597" s="18">
        <f t="shared" si="124"/>
        <v>0.52244897959183678</v>
      </c>
      <c r="J1597" s="46">
        <f>'Skupinové slevy'!$C$17</f>
        <v>0</v>
      </c>
      <c r="K1597" s="46">
        <f t="shared" si="125"/>
        <v>0</v>
      </c>
      <c r="L1597" s="46">
        <f t="shared" si="126"/>
        <v>0</v>
      </c>
      <c r="M1597" s="19">
        <f t="shared" si="127"/>
        <v>12.8</v>
      </c>
      <c r="N1597" s="19">
        <f t="shared" si="128"/>
        <v>0.52244897959183678</v>
      </c>
    </row>
    <row r="1598" spans="1:14" ht="15" customHeight="1">
      <c r="A1598" s="15">
        <v>1592</v>
      </c>
      <c r="B1598" s="34">
        <v>3</v>
      </c>
      <c r="C1598" s="80"/>
      <c r="D1598" s="28" t="s">
        <v>3433</v>
      </c>
      <c r="E1598" s="16" t="s">
        <v>3434</v>
      </c>
      <c r="F1598" s="87">
        <v>8592223234635</v>
      </c>
      <c r="G1598" s="25">
        <v>650</v>
      </c>
      <c r="H1598" s="76">
        <v>13.4</v>
      </c>
      <c r="I1598" s="18">
        <f t="shared" si="124"/>
        <v>0.54693877551020409</v>
      </c>
      <c r="J1598" s="46">
        <f>'Skupinové slevy'!$C$17</f>
        <v>0</v>
      </c>
      <c r="K1598" s="46">
        <f t="shared" si="125"/>
        <v>0</v>
      </c>
      <c r="L1598" s="46">
        <f t="shared" si="126"/>
        <v>0</v>
      </c>
      <c r="M1598" s="19">
        <f t="shared" si="127"/>
        <v>13.4</v>
      </c>
      <c r="N1598" s="19">
        <f t="shared" si="128"/>
        <v>0.54693877551020409</v>
      </c>
    </row>
    <row r="1599" spans="1:14" ht="15" customHeight="1">
      <c r="A1599" s="15">
        <v>1593</v>
      </c>
      <c r="B1599" s="34">
        <v>3</v>
      </c>
      <c r="C1599" s="80"/>
      <c r="D1599" s="28" t="s">
        <v>733</v>
      </c>
      <c r="E1599" s="16" t="s">
        <v>734</v>
      </c>
      <c r="F1599" s="87">
        <v>8592223234642</v>
      </c>
      <c r="G1599" s="25">
        <v>650</v>
      </c>
      <c r="H1599" s="76">
        <v>14.8</v>
      </c>
      <c r="I1599" s="18">
        <f t="shared" si="124"/>
        <v>0.60408163265306125</v>
      </c>
      <c r="J1599" s="46">
        <f>'Skupinové slevy'!$C$17</f>
        <v>0</v>
      </c>
      <c r="K1599" s="46">
        <f t="shared" si="125"/>
        <v>0</v>
      </c>
      <c r="L1599" s="46">
        <f t="shared" si="126"/>
        <v>0</v>
      </c>
      <c r="M1599" s="19">
        <f t="shared" si="127"/>
        <v>14.8</v>
      </c>
      <c r="N1599" s="19">
        <f t="shared" si="128"/>
        <v>0.60408163265306125</v>
      </c>
    </row>
    <row r="1600" spans="1:14" ht="15" customHeight="1">
      <c r="A1600" s="15">
        <v>1594</v>
      </c>
      <c r="B1600" s="34">
        <v>3</v>
      </c>
      <c r="C1600" s="80"/>
      <c r="D1600" s="28" t="s">
        <v>6123</v>
      </c>
      <c r="E1600" s="16" t="s">
        <v>6124</v>
      </c>
      <c r="F1600" s="87">
        <v>8592223232242</v>
      </c>
      <c r="G1600" s="25">
        <v>650</v>
      </c>
      <c r="H1600" s="76">
        <v>80.8</v>
      </c>
      <c r="I1600" s="18">
        <f t="shared" si="124"/>
        <v>3.2979591836734694</v>
      </c>
      <c r="J1600" s="46">
        <f>'Skupinové slevy'!$C$17</f>
        <v>0</v>
      </c>
      <c r="K1600" s="46">
        <f t="shared" si="125"/>
        <v>0</v>
      </c>
      <c r="L1600" s="46">
        <f t="shared" si="126"/>
        <v>0</v>
      </c>
      <c r="M1600" s="19">
        <f t="shared" si="127"/>
        <v>80.8</v>
      </c>
      <c r="N1600" s="19">
        <f t="shared" si="128"/>
        <v>3.2979591836734694</v>
      </c>
    </row>
    <row r="1601" spans="1:14" ht="15" customHeight="1">
      <c r="A1601" s="15">
        <v>1595</v>
      </c>
      <c r="B1601" s="34">
        <v>3</v>
      </c>
      <c r="C1601" s="80"/>
      <c r="D1601" s="28" t="s">
        <v>6120</v>
      </c>
      <c r="E1601" s="16" t="s">
        <v>6121</v>
      </c>
      <c r="F1601" s="87">
        <v>8592223235557</v>
      </c>
      <c r="G1601" s="25">
        <v>650</v>
      </c>
      <c r="H1601" s="76">
        <v>120.4</v>
      </c>
      <c r="I1601" s="18">
        <f t="shared" si="124"/>
        <v>4.9142857142857146</v>
      </c>
      <c r="J1601" s="46">
        <f>'Skupinové slevy'!$C$17</f>
        <v>0</v>
      </c>
      <c r="K1601" s="46">
        <f t="shared" si="125"/>
        <v>0</v>
      </c>
      <c r="L1601" s="46">
        <f t="shared" si="126"/>
        <v>0</v>
      </c>
      <c r="M1601" s="19">
        <f t="shared" si="127"/>
        <v>120.4</v>
      </c>
      <c r="N1601" s="19">
        <f t="shared" si="128"/>
        <v>4.9142857142857146</v>
      </c>
    </row>
    <row r="1602" spans="1:14" ht="15" customHeight="1">
      <c r="A1602" s="15">
        <v>1596</v>
      </c>
      <c r="B1602" s="34">
        <v>3</v>
      </c>
      <c r="C1602" s="80"/>
      <c r="D1602" s="28" t="s">
        <v>6125</v>
      </c>
      <c r="E1602" s="16" t="s">
        <v>4959</v>
      </c>
      <c r="F1602" s="87">
        <v>8592223235533</v>
      </c>
      <c r="G1602" s="25">
        <v>650</v>
      </c>
      <c r="H1602" s="76">
        <v>89.4</v>
      </c>
      <c r="I1602" s="18">
        <f t="shared" si="124"/>
        <v>3.6489795918367349</v>
      </c>
      <c r="J1602" s="46">
        <f>'Skupinové slevy'!$C$17</f>
        <v>0</v>
      </c>
      <c r="K1602" s="46">
        <f t="shared" si="125"/>
        <v>0</v>
      </c>
      <c r="L1602" s="46">
        <f t="shared" si="126"/>
        <v>0</v>
      </c>
      <c r="M1602" s="19">
        <f t="shared" si="127"/>
        <v>89.4</v>
      </c>
      <c r="N1602" s="19">
        <f t="shared" si="128"/>
        <v>3.6489795918367349</v>
      </c>
    </row>
    <row r="1603" spans="1:14" ht="15" customHeight="1">
      <c r="A1603" s="15">
        <v>1597</v>
      </c>
      <c r="B1603" s="34">
        <v>3</v>
      </c>
      <c r="C1603" s="80"/>
      <c r="D1603" s="28" t="s">
        <v>6118</v>
      </c>
      <c r="E1603" s="16" t="s">
        <v>6119</v>
      </c>
      <c r="F1603" s="87">
        <v>8592223232259</v>
      </c>
      <c r="G1603" s="25">
        <v>650</v>
      </c>
      <c r="H1603" s="76">
        <v>121.3</v>
      </c>
      <c r="I1603" s="18">
        <f t="shared" si="124"/>
        <v>4.9510204081632656</v>
      </c>
      <c r="J1603" s="46">
        <f>'Skupinové slevy'!$C$17</f>
        <v>0</v>
      </c>
      <c r="K1603" s="46">
        <f t="shared" si="125"/>
        <v>0</v>
      </c>
      <c r="L1603" s="46">
        <f t="shared" si="126"/>
        <v>0</v>
      </c>
      <c r="M1603" s="19">
        <f t="shared" si="127"/>
        <v>121.3</v>
      </c>
      <c r="N1603" s="19">
        <f t="shared" si="128"/>
        <v>4.9510204081632656</v>
      </c>
    </row>
    <row r="1604" spans="1:14" ht="15" customHeight="1">
      <c r="A1604" s="15">
        <v>1598</v>
      </c>
      <c r="B1604" s="34">
        <v>3</v>
      </c>
      <c r="C1604" s="80"/>
      <c r="D1604" s="28" t="s">
        <v>6340</v>
      </c>
      <c r="E1604" s="16" t="s">
        <v>6341</v>
      </c>
      <c r="F1604" s="87">
        <v>8592223320901</v>
      </c>
      <c r="G1604" s="25">
        <v>650</v>
      </c>
      <c r="H1604" s="76">
        <v>196</v>
      </c>
      <c r="I1604" s="18">
        <f t="shared" si="124"/>
        <v>8</v>
      </c>
      <c r="J1604" s="46">
        <f>'Skupinové slevy'!$C$17</f>
        <v>0</v>
      </c>
      <c r="K1604" s="46">
        <f t="shared" si="125"/>
        <v>0</v>
      </c>
      <c r="L1604" s="46">
        <f t="shared" si="126"/>
        <v>0</v>
      </c>
      <c r="M1604" s="19">
        <f t="shared" si="127"/>
        <v>196</v>
      </c>
      <c r="N1604" s="19">
        <f t="shared" si="128"/>
        <v>8</v>
      </c>
    </row>
    <row r="1605" spans="1:14" ht="15" customHeight="1">
      <c r="A1605" s="15">
        <v>1599</v>
      </c>
      <c r="B1605" s="34">
        <v>3</v>
      </c>
      <c r="C1605" s="80"/>
      <c r="D1605" s="28" t="s">
        <v>4655</v>
      </c>
      <c r="E1605" s="16" t="s">
        <v>4656</v>
      </c>
      <c r="F1605" s="87">
        <v>8592223232266</v>
      </c>
      <c r="G1605" s="25">
        <v>650</v>
      </c>
      <c r="H1605" s="76">
        <v>199</v>
      </c>
      <c r="I1605" s="18">
        <f t="shared" si="124"/>
        <v>8.1224489795918373</v>
      </c>
      <c r="J1605" s="46">
        <f>'Skupinové slevy'!$C$17</f>
        <v>0</v>
      </c>
      <c r="K1605" s="46">
        <f t="shared" si="125"/>
        <v>0</v>
      </c>
      <c r="L1605" s="46">
        <f t="shared" si="126"/>
        <v>0</v>
      </c>
      <c r="M1605" s="19">
        <f t="shared" si="127"/>
        <v>199</v>
      </c>
      <c r="N1605" s="19">
        <f t="shared" si="128"/>
        <v>8.1224489795918373</v>
      </c>
    </row>
    <row r="1606" spans="1:14" ht="15" customHeight="1">
      <c r="A1606" s="15">
        <v>1600</v>
      </c>
      <c r="B1606" s="34">
        <v>3</v>
      </c>
      <c r="C1606" s="80"/>
      <c r="D1606" s="28" t="s">
        <v>4867</v>
      </c>
      <c r="E1606" s="16" t="s">
        <v>6958</v>
      </c>
      <c r="F1606" s="87">
        <v>8592223232273</v>
      </c>
      <c r="G1606" s="25">
        <v>650</v>
      </c>
      <c r="H1606" s="76">
        <v>539</v>
      </c>
      <c r="I1606" s="18">
        <f t="shared" si="124"/>
        <v>22</v>
      </c>
      <c r="J1606" s="46">
        <f>'Skupinové slevy'!$C$17</f>
        <v>0</v>
      </c>
      <c r="K1606" s="46">
        <f t="shared" si="125"/>
        <v>0</v>
      </c>
      <c r="L1606" s="46">
        <f t="shared" si="126"/>
        <v>0</v>
      </c>
      <c r="M1606" s="19">
        <f t="shared" si="127"/>
        <v>539</v>
      </c>
      <c r="N1606" s="19">
        <f t="shared" si="128"/>
        <v>22</v>
      </c>
    </row>
    <row r="1607" spans="1:14" ht="15" customHeight="1">
      <c r="A1607" s="15">
        <v>1601</v>
      </c>
      <c r="B1607" s="34">
        <v>3</v>
      </c>
      <c r="C1607" s="80"/>
      <c r="D1607" s="28" t="s">
        <v>567</v>
      </c>
      <c r="E1607" s="16" t="s">
        <v>568</v>
      </c>
      <c r="F1607" s="87">
        <v>8592223232280</v>
      </c>
      <c r="G1607" s="25">
        <v>650</v>
      </c>
      <c r="H1607" s="76">
        <v>698</v>
      </c>
      <c r="I1607" s="18">
        <f t="shared" ref="I1607:I1670" si="129">H1607/$I$5</f>
        <v>28.489795918367346</v>
      </c>
      <c r="J1607" s="46">
        <f>'Skupinové slevy'!$C$17</f>
        <v>0</v>
      </c>
      <c r="K1607" s="46">
        <f t="shared" ref="K1607:K1670" si="130">IF($K$4="X",0.04,0)</f>
        <v>0</v>
      </c>
      <c r="L1607" s="46">
        <f t="shared" ref="L1607:L1670" si="131">IF($L$4="X",0.02,0)</f>
        <v>0</v>
      </c>
      <c r="M1607" s="19">
        <f t="shared" si="127"/>
        <v>698</v>
      </c>
      <c r="N1607" s="19">
        <f t="shared" si="128"/>
        <v>28.489795918367346</v>
      </c>
    </row>
    <row r="1608" spans="1:14" ht="15" customHeight="1">
      <c r="A1608" s="15">
        <v>1602</v>
      </c>
      <c r="B1608" s="34">
        <v>3</v>
      </c>
      <c r="C1608" s="80"/>
      <c r="D1608" s="28" t="s">
        <v>2911</v>
      </c>
      <c r="E1608" s="16" t="s">
        <v>2912</v>
      </c>
      <c r="F1608" s="87">
        <v>8592223232297</v>
      </c>
      <c r="G1608" s="25">
        <v>650</v>
      </c>
      <c r="H1608" s="76">
        <v>970</v>
      </c>
      <c r="I1608" s="18">
        <f t="shared" si="129"/>
        <v>39.591836734693878</v>
      </c>
      <c r="J1608" s="46">
        <f>'Skupinové slevy'!$C$17</f>
        <v>0</v>
      </c>
      <c r="K1608" s="46">
        <f t="shared" si="130"/>
        <v>0</v>
      </c>
      <c r="L1608" s="46">
        <f t="shared" si="131"/>
        <v>0</v>
      </c>
      <c r="M1608" s="19">
        <f t="shared" si="127"/>
        <v>970</v>
      </c>
      <c r="N1608" s="19">
        <f t="shared" si="128"/>
        <v>39.591836734693878</v>
      </c>
    </row>
    <row r="1609" spans="1:14" ht="15" customHeight="1">
      <c r="A1609" s="15">
        <v>1603</v>
      </c>
      <c r="B1609" s="34">
        <v>3</v>
      </c>
      <c r="C1609" s="80"/>
      <c r="D1609" s="28" t="s">
        <v>2913</v>
      </c>
      <c r="E1609" s="16" t="s">
        <v>2914</v>
      </c>
      <c r="F1609" s="87">
        <v>8592223320918</v>
      </c>
      <c r="G1609" s="25">
        <v>650</v>
      </c>
      <c r="H1609" s="76">
        <v>1736</v>
      </c>
      <c r="I1609" s="18">
        <f t="shared" si="129"/>
        <v>70.857142857142861</v>
      </c>
      <c r="J1609" s="46">
        <f>'Skupinové slevy'!$C$17</f>
        <v>0</v>
      </c>
      <c r="K1609" s="46">
        <f t="shared" si="130"/>
        <v>0</v>
      </c>
      <c r="L1609" s="46">
        <f t="shared" si="131"/>
        <v>0</v>
      </c>
      <c r="M1609" s="19">
        <f t="shared" si="127"/>
        <v>1736</v>
      </c>
      <c r="N1609" s="19">
        <f t="shared" si="128"/>
        <v>70.857142857142861</v>
      </c>
    </row>
    <row r="1610" spans="1:14" ht="15" customHeight="1">
      <c r="A1610" s="15">
        <v>1604</v>
      </c>
      <c r="B1610" s="34">
        <v>3</v>
      </c>
      <c r="C1610" s="80"/>
      <c r="D1610" s="28" t="s">
        <v>2915</v>
      </c>
      <c r="E1610" s="16" t="s">
        <v>2916</v>
      </c>
      <c r="F1610" s="87">
        <v>8592223320925</v>
      </c>
      <c r="G1610" s="25">
        <v>650</v>
      </c>
      <c r="H1610" s="76">
        <v>2590</v>
      </c>
      <c r="I1610" s="18">
        <f t="shared" si="129"/>
        <v>105.71428571428571</v>
      </c>
      <c r="J1610" s="46">
        <f>'Skupinové slevy'!$C$17</f>
        <v>0</v>
      </c>
      <c r="K1610" s="46">
        <f t="shared" si="130"/>
        <v>0</v>
      </c>
      <c r="L1610" s="46">
        <f t="shared" si="131"/>
        <v>0</v>
      </c>
      <c r="M1610" s="19">
        <f t="shared" si="127"/>
        <v>2590</v>
      </c>
      <c r="N1610" s="19">
        <f t="shared" si="128"/>
        <v>105.71428571428571</v>
      </c>
    </row>
    <row r="1611" spans="1:14" ht="15" customHeight="1">
      <c r="A1611" s="15">
        <v>1605</v>
      </c>
      <c r="B1611" s="34">
        <v>3</v>
      </c>
      <c r="C1611" s="80"/>
      <c r="D1611" s="28" t="s">
        <v>3449</v>
      </c>
      <c r="E1611" s="16" t="s">
        <v>3450</v>
      </c>
      <c r="F1611" s="87">
        <v>8592223232303</v>
      </c>
      <c r="G1611" s="25">
        <v>650</v>
      </c>
      <c r="H1611" s="76">
        <v>65.099999999999994</v>
      </c>
      <c r="I1611" s="18">
        <f t="shared" si="129"/>
        <v>2.657142857142857</v>
      </c>
      <c r="J1611" s="46">
        <f>'Skupinové slevy'!$C$17</f>
        <v>0</v>
      </c>
      <c r="K1611" s="46">
        <f t="shared" si="130"/>
        <v>0</v>
      </c>
      <c r="L1611" s="46">
        <f t="shared" si="131"/>
        <v>0</v>
      </c>
      <c r="M1611" s="19">
        <f t="shared" si="127"/>
        <v>65.099999999999994</v>
      </c>
      <c r="N1611" s="19">
        <f t="shared" si="128"/>
        <v>2.657142857142857</v>
      </c>
    </row>
    <row r="1612" spans="1:14" ht="15" customHeight="1">
      <c r="A1612" s="15">
        <v>1606</v>
      </c>
      <c r="B1612" s="34">
        <v>3</v>
      </c>
      <c r="C1612" s="80"/>
      <c r="D1612" s="28" t="s">
        <v>3451</v>
      </c>
      <c r="E1612" s="16" t="s">
        <v>2515</v>
      </c>
      <c r="F1612" s="87">
        <v>8592223238688</v>
      </c>
      <c r="G1612" s="25">
        <v>650</v>
      </c>
      <c r="H1612" s="76">
        <v>102.1</v>
      </c>
      <c r="I1612" s="18">
        <f t="shared" si="129"/>
        <v>4.16734693877551</v>
      </c>
      <c r="J1612" s="46">
        <f>'Skupinové slevy'!$C$17</f>
        <v>0</v>
      </c>
      <c r="K1612" s="46">
        <f t="shared" si="130"/>
        <v>0</v>
      </c>
      <c r="L1612" s="46">
        <f t="shared" si="131"/>
        <v>0</v>
      </c>
      <c r="M1612" s="19">
        <f t="shared" si="127"/>
        <v>102.1</v>
      </c>
      <c r="N1612" s="19">
        <f t="shared" si="128"/>
        <v>4.16734693877551</v>
      </c>
    </row>
    <row r="1613" spans="1:14" ht="15" customHeight="1">
      <c r="A1613" s="15">
        <v>1607</v>
      </c>
      <c r="B1613" s="34">
        <v>3</v>
      </c>
      <c r="C1613" s="80"/>
      <c r="D1613" s="28" t="s">
        <v>4525</v>
      </c>
      <c r="E1613" s="16" t="s">
        <v>1593</v>
      </c>
      <c r="F1613" s="87">
        <v>8592223235540</v>
      </c>
      <c r="G1613" s="25">
        <v>650</v>
      </c>
      <c r="H1613" s="76">
        <v>78.2</v>
      </c>
      <c r="I1613" s="18">
        <f t="shared" si="129"/>
        <v>3.1918367346938776</v>
      </c>
      <c r="J1613" s="46">
        <f>'Skupinové slevy'!$C$17</f>
        <v>0</v>
      </c>
      <c r="K1613" s="46">
        <f t="shared" si="130"/>
        <v>0</v>
      </c>
      <c r="L1613" s="46">
        <f t="shared" si="131"/>
        <v>0</v>
      </c>
      <c r="M1613" s="19">
        <f t="shared" si="127"/>
        <v>78.2</v>
      </c>
      <c r="N1613" s="19">
        <f t="shared" si="128"/>
        <v>3.1918367346938776</v>
      </c>
    </row>
    <row r="1614" spans="1:14" ht="15" customHeight="1">
      <c r="A1614" s="15">
        <v>1608</v>
      </c>
      <c r="B1614" s="34">
        <v>3</v>
      </c>
      <c r="C1614" s="80"/>
      <c r="D1614" s="28" t="s">
        <v>1594</v>
      </c>
      <c r="E1614" s="16" t="s">
        <v>1595</v>
      </c>
      <c r="F1614" s="87">
        <v>8592223232310</v>
      </c>
      <c r="G1614" s="25">
        <v>650</v>
      </c>
      <c r="H1614" s="76">
        <v>97.9</v>
      </c>
      <c r="I1614" s="18">
        <f t="shared" si="129"/>
        <v>3.9959183673469392</v>
      </c>
      <c r="J1614" s="46">
        <f>'Skupinové slevy'!$C$17</f>
        <v>0</v>
      </c>
      <c r="K1614" s="46">
        <f t="shared" si="130"/>
        <v>0</v>
      </c>
      <c r="L1614" s="46">
        <f t="shared" si="131"/>
        <v>0</v>
      </c>
      <c r="M1614" s="19">
        <f t="shared" si="127"/>
        <v>97.9</v>
      </c>
      <c r="N1614" s="19">
        <f t="shared" si="128"/>
        <v>3.9959183673469392</v>
      </c>
    </row>
    <row r="1615" spans="1:14" ht="15" customHeight="1">
      <c r="A1615" s="15">
        <v>1609</v>
      </c>
      <c r="B1615" s="34">
        <v>3</v>
      </c>
      <c r="C1615" s="80"/>
      <c r="D1615" s="28" t="s">
        <v>324</v>
      </c>
      <c r="E1615" s="16" t="s">
        <v>325</v>
      </c>
      <c r="F1615" s="87">
        <v>8592223320932</v>
      </c>
      <c r="G1615" s="25">
        <v>650</v>
      </c>
      <c r="H1615" s="76">
        <v>174</v>
      </c>
      <c r="I1615" s="18">
        <f t="shared" si="129"/>
        <v>7.1020408163265305</v>
      </c>
      <c r="J1615" s="46">
        <f>'Skupinové slevy'!$C$17</f>
        <v>0</v>
      </c>
      <c r="K1615" s="46">
        <f t="shared" si="130"/>
        <v>0</v>
      </c>
      <c r="L1615" s="46">
        <f t="shared" si="131"/>
        <v>0</v>
      </c>
      <c r="M1615" s="19">
        <f t="shared" si="127"/>
        <v>174</v>
      </c>
      <c r="N1615" s="19">
        <f t="shared" si="128"/>
        <v>7.1020408163265305</v>
      </c>
    </row>
    <row r="1616" spans="1:14" ht="15" customHeight="1">
      <c r="A1616" s="15">
        <v>1610</v>
      </c>
      <c r="B1616" s="34">
        <v>3</v>
      </c>
      <c r="C1616" s="80"/>
      <c r="D1616" s="28" t="s">
        <v>4106</v>
      </c>
      <c r="E1616" s="16" t="s">
        <v>4107</v>
      </c>
      <c r="F1616" s="87">
        <v>8592223232327</v>
      </c>
      <c r="G1616" s="25">
        <v>650</v>
      </c>
      <c r="H1616" s="76">
        <v>183</v>
      </c>
      <c r="I1616" s="18">
        <f t="shared" si="129"/>
        <v>7.4693877551020407</v>
      </c>
      <c r="J1616" s="46">
        <f>'Skupinové slevy'!$C$17</f>
        <v>0</v>
      </c>
      <c r="K1616" s="46">
        <f t="shared" si="130"/>
        <v>0</v>
      </c>
      <c r="L1616" s="46">
        <f t="shared" si="131"/>
        <v>0</v>
      </c>
      <c r="M1616" s="19">
        <f t="shared" si="127"/>
        <v>183</v>
      </c>
      <c r="N1616" s="19">
        <f t="shared" si="128"/>
        <v>7.4693877551020407</v>
      </c>
    </row>
    <row r="1617" spans="1:14" ht="15" customHeight="1">
      <c r="A1617" s="15">
        <v>1611</v>
      </c>
      <c r="B1617" s="34">
        <v>3</v>
      </c>
      <c r="C1617" s="80"/>
      <c r="D1617" s="28" t="s">
        <v>4530</v>
      </c>
      <c r="E1617" s="16" t="s">
        <v>4531</v>
      </c>
      <c r="F1617" s="87">
        <v>8592223254756</v>
      </c>
      <c r="G1617" s="25">
        <v>650</v>
      </c>
      <c r="H1617" s="76">
        <v>503</v>
      </c>
      <c r="I1617" s="18">
        <f t="shared" si="129"/>
        <v>20.530612244897959</v>
      </c>
      <c r="J1617" s="46">
        <f>'Skupinové slevy'!$C$17</f>
        <v>0</v>
      </c>
      <c r="K1617" s="46">
        <f t="shared" si="130"/>
        <v>0</v>
      </c>
      <c r="L1617" s="46">
        <f t="shared" si="131"/>
        <v>0</v>
      </c>
      <c r="M1617" s="19">
        <f t="shared" si="127"/>
        <v>503</v>
      </c>
      <c r="N1617" s="19">
        <f t="shared" si="128"/>
        <v>20.530612244897959</v>
      </c>
    </row>
    <row r="1618" spans="1:14" ht="15" customHeight="1">
      <c r="A1618" s="15">
        <v>1612</v>
      </c>
      <c r="B1618" s="34">
        <v>3</v>
      </c>
      <c r="C1618" s="80"/>
      <c r="D1618" s="28" t="s">
        <v>3302</v>
      </c>
      <c r="E1618" s="16" t="s">
        <v>319</v>
      </c>
      <c r="F1618" s="87">
        <v>8592223260795</v>
      </c>
      <c r="G1618" s="25">
        <v>650</v>
      </c>
      <c r="H1618" s="76">
        <v>725</v>
      </c>
      <c r="I1618" s="18">
        <f t="shared" si="129"/>
        <v>29.591836734693878</v>
      </c>
      <c r="J1618" s="46">
        <f>'Skupinové slevy'!$C$17</f>
        <v>0</v>
      </c>
      <c r="K1618" s="46">
        <f t="shared" si="130"/>
        <v>0</v>
      </c>
      <c r="L1618" s="46">
        <f t="shared" si="131"/>
        <v>0</v>
      </c>
      <c r="M1618" s="19">
        <f t="shared" si="127"/>
        <v>725</v>
      </c>
      <c r="N1618" s="19">
        <f t="shared" si="128"/>
        <v>29.591836734693878</v>
      </c>
    </row>
    <row r="1619" spans="1:14" ht="15" customHeight="1">
      <c r="A1619" s="15">
        <v>1613</v>
      </c>
      <c r="B1619" s="34">
        <v>3</v>
      </c>
      <c r="C1619" s="80"/>
      <c r="D1619" s="28" t="s">
        <v>4534</v>
      </c>
      <c r="E1619" s="16" t="s">
        <v>4535</v>
      </c>
      <c r="F1619" s="87">
        <v>8592223304307</v>
      </c>
      <c r="G1619" s="25">
        <v>650</v>
      </c>
      <c r="H1619" s="76">
        <v>1072</v>
      </c>
      <c r="I1619" s="18">
        <f t="shared" si="129"/>
        <v>43.755102040816325</v>
      </c>
      <c r="J1619" s="46">
        <f>'Skupinové slevy'!$C$17</f>
        <v>0</v>
      </c>
      <c r="K1619" s="46">
        <f t="shared" si="130"/>
        <v>0</v>
      </c>
      <c r="L1619" s="46">
        <f t="shared" si="131"/>
        <v>0</v>
      </c>
      <c r="M1619" s="19">
        <f t="shared" si="127"/>
        <v>1072</v>
      </c>
      <c r="N1619" s="19">
        <f t="shared" si="128"/>
        <v>43.755102040816325</v>
      </c>
    </row>
    <row r="1620" spans="1:14" ht="15" customHeight="1">
      <c r="A1620" s="15">
        <v>1614</v>
      </c>
      <c r="B1620" s="34">
        <v>3</v>
      </c>
      <c r="C1620" s="80"/>
      <c r="D1620" s="28" t="s">
        <v>4532</v>
      </c>
      <c r="E1620" s="16" t="s">
        <v>4533</v>
      </c>
      <c r="F1620" s="87">
        <v>8592223320949</v>
      </c>
      <c r="G1620" s="25">
        <v>650</v>
      </c>
      <c r="H1620" s="76">
        <v>1829</v>
      </c>
      <c r="I1620" s="18">
        <f t="shared" si="129"/>
        <v>74.65306122448979</v>
      </c>
      <c r="J1620" s="46">
        <f>'Skupinové slevy'!$C$17</f>
        <v>0</v>
      </c>
      <c r="K1620" s="46">
        <f t="shared" si="130"/>
        <v>0</v>
      </c>
      <c r="L1620" s="46">
        <f t="shared" si="131"/>
        <v>0</v>
      </c>
      <c r="M1620" s="19">
        <f t="shared" si="127"/>
        <v>1829</v>
      </c>
      <c r="N1620" s="19">
        <f t="shared" si="128"/>
        <v>74.65306122448979</v>
      </c>
    </row>
    <row r="1621" spans="1:14" ht="15" customHeight="1">
      <c r="A1621" s="15">
        <v>1615</v>
      </c>
      <c r="B1621" s="34">
        <v>3</v>
      </c>
      <c r="C1621" s="80"/>
      <c r="D1621" s="28" t="s">
        <v>6965</v>
      </c>
      <c r="E1621" s="16" t="s">
        <v>6957</v>
      </c>
      <c r="F1621" s="87">
        <v>8592223234666</v>
      </c>
      <c r="G1621" s="25">
        <v>650</v>
      </c>
      <c r="H1621" s="76">
        <v>158.5</v>
      </c>
      <c r="I1621" s="18">
        <f t="shared" si="129"/>
        <v>6.4693877551020407</v>
      </c>
      <c r="J1621" s="46">
        <f>'Skupinové slevy'!$C$17</f>
        <v>0</v>
      </c>
      <c r="K1621" s="46">
        <f t="shared" si="130"/>
        <v>0</v>
      </c>
      <c r="L1621" s="46">
        <f t="shared" si="131"/>
        <v>0</v>
      </c>
      <c r="M1621" s="19">
        <f t="shared" si="127"/>
        <v>158.5</v>
      </c>
      <c r="N1621" s="19">
        <f t="shared" si="128"/>
        <v>6.4693877551020407</v>
      </c>
    </row>
    <row r="1622" spans="1:14" ht="15" customHeight="1">
      <c r="A1622" s="15">
        <v>1616</v>
      </c>
      <c r="B1622" s="34">
        <v>3</v>
      </c>
      <c r="C1622" s="80"/>
      <c r="D1622" s="28" t="s">
        <v>5828</v>
      </c>
      <c r="E1622" s="16" t="s">
        <v>5829</v>
      </c>
      <c r="F1622" s="87">
        <v>8592223239692</v>
      </c>
      <c r="G1622" s="25">
        <v>650</v>
      </c>
      <c r="H1622" s="76">
        <v>171</v>
      </c>
      <c r="I1622" s="18">
        <f t="shared" si="129"/>
        <v>6.9795918367346941</v>
      </c>
      <c r="J1622" s="46">
        <f>'Skupinové slevy'!$C$17</f>
        <v>0</v>
      </c>
      <c r="K1622" s="46">
        <f t="shared" si="130"/>
        <v>0</v>
      </c>
      <c r="L1622" s="46">
        <f t="shared" si="131"/>
        <v>0</v>
      </c>
      <c r="M1622" s="19">
        <f t="shared" si="127"/>
        <v>171</v>
      </c>
      <c r="N1622" s="19">
        <f t="shared" si="128"/>
        <v>6.9795918367346941</v>
      </c>
    </row>
    <row r="1623" spans="1:14" ht="15" customHeight="1">
      <c r="A1623" s="15">
        <v>1617</v>
      </c>
      <c r="B1623" s="34">
        <v>3</v>
      </c>
      <c r="C1623" s="80"/>
      <c r="D1623" s="28" t="s">
        <v>4426</v>
      </c>
      <c r="E1623" s="16" t="s">
        <v>4427</v>
      </c>
      <c r="F1623" s="87">
        <v>8592223249714</v>
      </c>
      <c r="G1623" s="25">
        <v>650</v>
      </c>
      <c r="H1623" s="76">
        <v>350</v>
      </c>
      <c r="I1623" s="18">
        <f t="shared" si="129"/>
        <v>14.285714285714286</v>
      </c>
      <c r="J1623" s="46">
        <f>'Skupinové slevy'!$C$17</f>
        <v>0</v>
      </c>
      <c r="K1623" s="46">
        <f t="shared" si="130"/>
        <v>0</v>
      </c>
      <c r="L1623" s="46">
        <f t="shared" si="131"/>
        <v>0</v>
      </c>
      <c r="M1623" s="19">
        <f t="shared" si="127"/>
        <v>350</v>
      </c>
      <c r="N1623" s="19">
        <f t="shared" si="128"/>
        <v>14.285714285714286</v>
      </c>
    </row>
    <row r="1624" spans="1:14" ht="15" customHeight="1">
      <c r="A1624" s="15">
        <v>1618</v>
      </c>
      <c r="B1624" s="34">
        <v>3</v>
      </c>
      <c r="C1624" s="80"/>
      <c r="D1624" s="28" t="s">
        <v>5827</v>
      </c>
      <c r="E1624" s="16" t="s">
        <v>5885</v>
      </c>
      <c r="F1624" s="87">
        <v>8592223307087</v>
      </c>
      <c r="G1624" s="25">
        <v>650</v>
      </c>
      <c r="H1624" s="76">
        <v>230</v>
      </c>
      <c r="I1624" s="18">
        <f t="shared" si="129"/>
        <v>9.387755102040817</v>
      </c>
      <c r="J1624" s="46">
        <f>'Skupinové slevy'!$C$17</f>
        <v>0</v>
      </c>
      <c r="K1624" s="46">
        <f t="shared" si="130"/>
        <v>0</v>
      </c>
      <c r="L1624" s="46">
        <f t="shared" si="131"/>
        <v>0</v>
      </c>
      <c r="M1624" s="19">
        <f t="shared" si="127"/>
        <v>230</v>
      </c>
      <c r="N1624" s="19">
        <f t="shared" si="128"/>
        <v>9.387755102040817</v>
      </c>
    </row>
    <row r="1625" spans="1:14" ht="15" customHeight="1">
      <c r="A1625" s="15">
        <v>1619</v>
      </c>
      <c r="B1625" s="34">
        <v>3</v>
      </c>
      <c r="C1625" s="80"/>
      <c r="D1625" s="28" t="s">
        <v>6499</v>
      </c>
      <c r="E1625" s="16" t="s">
        <v>6500</v>
      </c>
      <c r="F1625" s="87">
        <v>8592223249721</v>
      </c>
      <c r="G1625" s="25">
        <v>650</v>
      </c>
      <c r="H1625" s="76">
        <v>358</v>
      </c>
      <c r="I1625" s="18">
        <f t="shared" si="129"/>
        <v>14.612244897959183</v>
      </c>
      <c r="J1625" s="46">
        <f>'Skupinové slevy'!$C$17</f>
        <v>0</v>
      </c>
      <c r="K1625" s="46">
        <f t="shared" si="130"/>
        <v>0</v>
      </c>
      <c r="L1625" s="46">
        <f t="shared" si="131"/>
        <v>0</v>
      </c>
      <c r="M1625" s="19">
        <f t="shared" si="127"/>
        <v>358</v>
      </c>
      <c r="N1625" s="19">
        <f t="shared" si="128"/>
        <v>14.612244897959183</v>
      </c>
    </row>
    <row r="1626" spans="1:14" ht="15" customHeight="1">
      <c r="A1626" s="15">
        <v>1620</v>
      </c>
      <c r="B1626" s="34">
        <v>3</v>
      </c>
      <c r="C1626" s="80"/>
      <c r="D1626" s="28" t="s">
        <v>5232</v>
      </c>
      <c r="E1626" s="16" t="s">
        <v>5233</v>
      </c>
      <c r="F1626" s="87">
        <v>8592223249738</v>
      </c>
      <c r="G1626" s="25">
        <v>650</v>
      </c>
      <c r="H1626" s="76">
        <v>394</v>
      </c>
      <c r="I1626" s="18">
        <f t="shared" si="129"/>
        <v>16.081632653061224</v>
      </c>
      <c r="J1626" s="46">
        <f>'Skupinové slevy'!$C$17</f>
        <v>0</v>
      </c>
      <c r="K1626" s="46">
        <f t="shared" si="130"/>
        <v>0</v>
      </c>
      <c r="L1626" s="46">
        <f t="shared" si="131"/>
        <v>0</v>
      </c>
      <c r="M1626" s="19">
        <f t="shared" si="127"/>
        <v>394</v>
      </c>
      <c r="N1626" s="19">
        <f t="shared" si="128"/>
        <v>16.081632653061224</v>
      </c>
    </row>
    <row r="1627" spans="1:14" ht="15" customHeight="1">
      <c r="A1627" s="15">
        <v>1621</v>
      </c>
      <c r="B1627" s="34">
        <v>3</v>
      </c>
      <c r="C1627" s="80"/>
      <c r="D1627" s="28" t="s">
        <v>192</v>
      </c>
      <c r="E1627" s="16" t="s">
        <v>193</v>
      </c>
      <c r="F1627" s="87">
        <v>8592223320956</v>
      </c>
      <c r="G1627" s="25">
        <v>650</v>
      </c>
      <c r="H1627" s="76">
        <v>586</v>
      </c>
      <c r="I1627" s="18">
        <f t="shared" si="129"/>
        <v>23.918367346938776</v>
      </c>
      <c r="J1627" s="46">
        <f>'Skupinové slevy'!$C$17</f>
        <v>0</v>
      </c>
      <c r="K1627" s="46">
        <f t="shared" si="130"/>
        <v>0</v>
      </c>
      <c r="L1627" s="46">
        <f t="shared" si="131"/>
        <v>0</v>
      </c>
      <c r="M1627" s="19">
        <f t="shared" si="127"/>
        <v>586</v>
      </c>
      <c r="N1627" s="19">
        <f t="shared" si="128"/>
        <v>23.918367346938776</v>
      </c>
    </row>
    <row r="1628" spans="1:14" ht="15" customHeight="1">
      <c r="A1628" s="15">
        <v>1622</v>
      </c>
      <c r="B1628" s="34">
        <v>3</v>
      </c>
      <c r="C1628" s="80"/>
      <c r="D1628" s="28" t="s">
        <v>194</v>
      </c>
      <c r="E1628" s="16" t="s">
        <v>195</v>
      </c>
      <c r="F1628" s="87">
        <v>8592223232334</v>
      </c>
      <c r="G1628" s="25">
        <v>650</v>
      </c>
      <c r="H1628" s="76">
        <v>97.9</v>
      </c>
      <c r="I1628" s="18">
        <f t="shared" si="129"/>
        <v>3.9959183673469392</v>
      </c>
      <c r="J1628" s="46">
        <f>'Skupinové slevy'!$C$17</f>
        <v>0</v>
      </c>
      <c r="K1628" s="46">
        <f t="shared" si="130"/>
        <v>0</v>
      </c>
      <c r="L1628" s="46">
        <f t="shared" si="131"/>
        <v>0</v>
      </c>
      <c r="M1628" s="19">
        <f t="shared" ref="M1628:M1691" si="132">H1628*(1-$J1628)*(1-$K1628)*(1-$L1628)</f>
        <v>97.9</v>
      </c>
      <c r="N1628" s="19">
        <f t="shared" ref="N1628:N1691" si="133">I1628*(1-$J1628)*(1-$K1628)*(1-$L1628)</f>
        <v>3.9959183673469392</v>
      </c>
    </row>
    <row r="1629" spans="1:14" ht="15" customHeight="1">
      <c r="A1629" s="15">
        <v>1623</v>
      </c>
      <c r="B1629" s="34">
        <v>3</v>
      </c>
      <c r="C1629" s="80"/>
      <c r="D1629" s="28" t="s">
        <v>196</v>
      </c>
      <c r="E1629" s="16" t="s">
        <v>197</v>
      </c>
      <c r="F1629" s="87">
        <v>8592223249745</v>
      </c>
      <c r="G1629" s="25">
        <v>650</v>
      </c>
      <c r="H1629" s="76">
        <v>149.69999999999999</v>
      </c>
      <c r="I1629" s="18">
        <f t="shared" si="129"/>
        <v>6.1102040816326522</v>
      </c>
      <c r="J1629" s="46">
        <f>'Skupinové slevy'!$C$17</f>
        <v>0</v>
      </c>
      <c r="K1629" s="46">
        <f t="shared" si="130"/>
        <v>0</v>
      </c>
      <c r="L1629" s="46">
        <f t="shared" si="131"/>
        <v>0</v>
      </c>
      <c r="M1629" s="19">
        <f t="shared" si="132"/>
        <v>149.69999999999999</v>
      </c>
      <c r="N1629" s="19">
        <f t="shared" si="133"/>
        <v>6.1102040816326522</v>
      </c>
    </row>
    <row r="1630" spans="1:14" ht="15" customHeight="1">
      <c r="A1630" s="15">
        <v>1624</v>
      </c>
      <c r="B1630" s="34">
        <v>3</v>
      </c>
      <c r="C1630" s="80"/>
      <c r="D1630" s="28" t="s">
        <v>904</v>
      </c>
      <c r="E1630" s="16" t="s">
        <v>905</v>
      </c>
      <c r="F1630" s="87">
        <v>8592223236356</v>
      </c>
      <c r="G1630" s="25">
        <v>650</v>
      </c>
      <c r="H1630" s="76">
        <v>105.6</v>
      </c>
      <c r="I1630" s="18">
        <f t="shared" si="129"/>
        <v>4.3102040816326532</v>
      </c>
      <c r="J1630" s="46">
        <f>'Skupinové slevy'!$C$17</f>
        <v>0</v>
      </c>
      <c r="K1630" s="46">
        <f t="shared" si="130"/>
        <v>0</v>
      </c>
      <c r="L1630" s="46">
        <f t="shared" si="131"/>
        <v>0</v>
      </c>
      <c r="M1630" s="19">
        <f t="shared" si="132"/>
        <v>105.6</v>
      </c>
      <c r="N1630" s="19">
        <f t="shared" si="133"/>
        <v>4.3102040816326532</v>
      </c>
    </row>
    <row r="1631" spans="1:14" ht="15" customHeight="1">
      <c r="A1631" s="15">
        <v>1625</v>
      </c>
      <c r="B1631" s="34">
        <v>3</v>
      </c>
      <c r="C1631" s="80"/>
      <c r="D1631" s="28" t="s">
        <v>906</v>
      </c>
      <c r="E1631" s="16" t="s">
        <v>907</v>
      </c>
      <c r="F1631" s="87">
        <v>8592223232341</v>
      </c>
      <c r="G1631" s="25">
        <v>650</v>
      </c>
      <c r="H1631" s="76">
        <v>149.6</v>
      </c>
      <c r="I1631" s="18">
        <f t="shared" si="129"/>
        <v>6.1061224489795913</v>
      </c>
      <c r="J1631" s="46">
        <f>'Skupinové slevy'!$C$17</f>
        <v>0</v>
      </c>
      <c r="K1631" s="46">
        <f t="shared" si="130"/>
        <v>0</v>
      </c>
      <c r="L1631" s="46">
        <f t="shared" si="131"/>
        <v>0</v>
      </c>
      <c r="M1631" s="19">
        <f t="shared" si="132"/>
        <v>149.6</v>
      </c>
      <c r="N1631" s="19">
        <f t="shared" si="133"/>
        <v>6.1061224489795913</v>
      </c>
    </row>
    <row r="1632" spans="1:14" ht="15" customHeight="1">
      <c r="A1632" s="15">
        <v>1626</v>
      </c>
      <c r="B1632" s="34">
        <v>3</v>
      </c>
      <c r="C1632" s="80"/>
      <c r="D1632" s="28" t="s">
        <v>2935</v>
      </c>
      <c r="E1632" s="16" t="s">
        <v>2936</v>
      </c>
      <c r="F1632" s="87">
        <v>8592223320987</v>
      </c>
      <c r="G1632" s="25">
        <v>650</v>
      </c>
      <c r="H1632" s="76">
        <v>178</v>
      </c>
      <c r="I1632" s="18">
        <f t="shared" si="129"/>
        <v>7.2653061224489797</v>
      </c>
      <c r="J1632" s="46">
        <f>'Skupinové slevy'!$C$17</f>
        <v>0</v>
      </c>
      <c r="K1632" s="46">
        <f t="shared" si="130"/>
        <v>0</v>
      </c>
      <c r="L1632" s="46">
        <f t="shared" si="131"/>
        <v>0</v>
      </c>
      <c r="M1632" s="19">
        <f t="shared" si="132"/>
        <v>178</v>
      </c>
      <c r="N1632" s="19">
        <f t="shared" si="133"/>
        <v>7.2653061224489797</v>
      </c>
    </row>
    <row r="1633" spans="1:14" ht="15" customHeight="1">
      <c r="A1633" s="15">
        <v>1627</v>
      </c>
      <c r="B1633" s="34">
        <v>3</v>
      </c>
      <c r="C1633" s="80"/>
      <c r="D1633" s="28" t="s">
        <v>908</v>
      </c>
      <c r="E1633" s="16" t="s">
        <v>909</v>
      </c>
      <c r="F1633" s="87">
        <v>8592223232358</v>
      </c>
      <c r="G1633" s="25">
        <v>650</v>
      </c>
      <c r="H1633" s="76">
        <v>254</v>
      </c>
      <c r="I1633" s="18">
        <f t="shared" si="129"/>
        <v>10.36734693877551</v>
      </c>
      <c r="J1633" s="46">
        <f>'Skupinové slevy'!$C$17</f>
        <v>0</v>
      </c>
      <c r="K1633" s="46">
        <f t="shared" si="130"/>
        <v>0</v>
      </c>
      <c r="L1633" s="46">
        <f t="shared" si="131"/>
        <v>0</v>
      </c>
      <c r="M1633" s="19">
        <f t="shared" si="132"/>
        <v>254</v>
      </c>
      <c r="N1633" s="19">
        <f t="shared" si="133"/>
        <v>10.36734693877551</v>
      </c>
    </row>
    <row r="1634" spans="1:14" ht="15" customHeight="1">
      <c r="A1634" s="15">
        <v>1628</v>
      </c>
      <c r="B1634" s="34">
        <v>3</v>
      </c>
      <c r="C1634" s="80"/>
      <c r="D1634" s="28" t="s">
        <v>2896</v>
      </c>
      <c r="E1634" s="16" t="s">
        <v>2897</v>
      </c>
      <c r="F1634" s="87">
        <v>8592223232365</v>
      </c>
      <c r="G1634" s="25">
        <v>650</v>
      </c>
      <c r="H1634" s="76">
        <v>92.2</v>
      </c>
      <c r="I1634" s="18">
        <f t="shared" si="129"/>
        <v>3.7632653061224492</v>
      </c>
      <c r="J1634" s="46">
        <f>'Skupinové slevy'!$C$17</f>
        <v>0</v>
      </c>
      <c r="K1634" s="46">
        <f t="shared" si="130"/>
        <v>0</v>
      </c>
      <c r="L1634" s="46">
        <f t="shared" si="131"/>
        <v>0</v>
      </c>
      <c r="M1634" s="19">
        <f t="shared" si="132"/>
        <v>92.2</v>
      </c>
      <c r="N1634" s="19">
        <f t="shared" si="133"/>
        <v>3.7632653061224492</v>
      </c>
    </row>
    <row r="1635" spans="1:14" ht="15" customHeight="1">
      <c r="A1635" s="15">
        <v>1629</v>
      </c>
      <c r="B1635" s="34">
        <v>3</v>
      </c>
      <c r="C1635" s="80"/>
      <c r="D1635" s="28" t="s">
        <v>2898</v>
      </c>
      <c r="E1635" s="16" t="s">
        <v>2899</v>
      </c>
      <c r="F1635" s="87">
        <v>8592223249769</v>
      </c>
      <c r="G1635" s="25">
        <v>650</v>
      </c>
      <c r="H1635" s="76">
        <v>125.8</v>
      </c>
      <c r="I1635" s="18">
        <f t="shared" si="129"/>
        <v>5.1346938775510207</v>
      </c>
      <c r="J1635" s="46">
        <f>'Skupinové slevy'!$C$17</f>
        <v>0</v>
      </c>
      <c r="K1635" s="46">
        <f t="shared" si="130"/>
        <v>0</v>
      </c>
      <c r="L1635" s="46">
        <f t="shared" si="131"/>
        <v>0</v>
      </c>
      <c r="M1635" s="19">
        <f t="shared" si="132"/>
        <v>125.8</v>
      </c>
      <c r="N1635" s="19">
        <f t="shared" si="133"/>
        <v>5.1346938775510207</v>
      </c>
    </row>
    <row r="1636" spans="1:14" ht="15" customHeight="1">
      <c r="A1636" s="15">
        <v>1630</v>
      </c>
      <c r="B1636" s="34">
        <v>3</v>
      </c>
      <c r="C1636" s="80"/>
      <c r="D1636" s="28" t="s">
        <v>910</v>
      </c>
      <c r="E1636" s="16" t="s">
        <v>911</v>
      </c>
      <c r="F1636" s="87">
        <v>8592223232372</v>
      </c>
      <c r="G1636" s="25">
        <v>650</v>
      </c>
      <c r="H1636" s="76">
        <v>100</v>
      </c>
      <c r="I1636" s="18">
        <f t="shared" si="129"/>
        <v>4.0816326530612246</v>
      </c>
      <c r="J1636" s="46">
        <f>'Skupinové slevy'!$C$17</f>
        <v>0</v>
      </c>
      <c r="K1636" s="46">
        <f t="shared" si="130"/>
        <v>0</v>
      </c>
      <c r="L1636" s="46">
        <f t="shared" si="131"/>
        <v>0</v>
      </c>
      <c r="M1636" s="19">
        <f t="shared" si="132"/>
        <v>100</v>
      </c>
      <c r="N1636" s="19">
        <f t="shared" si="133"/>
        <v>4.0816326530612246</v>
      </c>
    </row>
    <row r="1637" spans="1:14" ht="15" customHeight="1">
      <c r="A1637" s="15">
        <v>1631</v>
      </c>
      <c r="B1637" s="34">
        <v>3</v>
      </c>
      <c r="C1637" s="80"/>
      <c r="D1637" s="28" t="s">
        <v>912</v>
      </c>
      <c r="E1637" s="16" t="s">
        <v>913</v>
      </c>
      <c r="F1637" s="87">
        <v>8592223249776</v>
      </c>
      <c r="G1637" s="25">
        <v>650</v>
      </c>
      <c r="H1637" s="76">
        <v>123.6</v>
      </c>
      <c r="I1637" s="18">
        <f t="shared" si="129"/>
        <v>5.0448979591836736</v>
      </c>
      <c r="J1637" s="46">
        <f>'Skupinové slevy'!$C$17</f>
        <v>0</v>
      </c>
      <c r="K1637" s="46">
        <f t="shared" si="130"/>
        <v>0</v>
      </c>
      <c r="L1637" s="46">
        <f t="shared" si="131"/>
        <v>0</v>
      </c>
      <c r="M1637" s="19">
        <f t="shared" si="132"/>
        <v>123.6</v>
      </c>
      <c r="N1637" s="19">
        <f t="shared" si="133"/>
        <v>5.0448979591836736</v>
      </c>
    </row>
    <row r="1638" spans="1:14" ht="15" customHeight="1">
      <c r="A1638" s="15">
        <v>1632</v>
      </c>
      <c r="B1638" s="34">
        <v>3</v>
      </c>
      <c r="C1638" s="80"/>
      <c r="D1638" s="28" t="s">
        <v>645</v>
      </c>
      <c r="E1638" s="16" t="s">
        <v>3843</v>
      </c>
      <c r="F1638" s="87">
        <v>8592223320994</v>
      </c>
      <c r="G1638" s="25">
        <v>650</v>
      </c>
      <c r="H1638" s="76">
        <v>167</v>
      </c>
      <c r="I1638" s="18">
        <f t="shared" si="129"/>
        <v>6.8163265306122449</v>
      </c>
      <c r="J1638" s="46">
        <f>'Skupinové slevy'!$C$17</f>
        <v>0</v>
      </c>
      <c r="K1638" s="46">
        <f t="shared" si="130"/>
        <v>0</v>
      </c>
      <c r="L1638" s="46">
        <f t="shared" si="131"/>
        <v>0</v>
      </c>
      <c r="M1638" s="19">
        <f t="shared" si="132"/>
        <v>167</v>
      </c>
      <c r="N1638" s="19">
        <f t="shared" si="133"/>
        <v>6.8163265306122449</v>
      </c>
    </row>
    <row r="1639" spans="1:14" ht="15" customHeight="1">
      <c r="A1639" s="15">
        <v>1633</v>
      </c>
      <c r="B1639" s="34">
        <v>3</v>
      </c>
      <c r="C1639" s="80"/>
      <c r="D1639" s="28" t="s">
        <v>914</v>
      </c>
      <c r="E1639" s="16" t="s">
        <v>644</v>
      </c>
      <c r="F1639" s="87">
        <v>8592223249783</v>
      </c>
      <c r="G1639" s="25">
        <v>650</v>
      </c>
      <c r="H1639" s="76">
        <v>225</v>
      </c>
      <c r="I1639" s="18">
        <f t="shared" si="129"/>
        <v>9.183673469387756</v>
      </c>
      <c r="J1639" s="46">
        <f>'Skupinové slevy'!$C$17</f>
        <v>0</v>
      </c>
      <c r="K1639" s="46">
        <f t="shared" si="130"/>
        <v>0</v>
      </c>
      <c r="L1639" s="46">
        <f t="shared" si="131"/>
        <v>0</v>
      </c>
      <c r="M1639" s="19">
        <f t="shared" si="132"/>
        <v>225</v>
      </c>
      <c r="N1639" s="19">
        <f t="shared" si="133"/>
        <v>9.183673469387756</v>
      </c>
    </row>
    <row r="1640" spans="1:14" ht="15" customHeight="1">
      <c r="A1640" s="15">
        <v>1634</v>
      </c>
      <c r="B1640" s="34">
        <v>3</v>
      </c>
      <c r="C1640" s="80"/>
      <c r="D1640" s="28" t="s">
        <v>6046</v>
      </c>
      <c r="E1640" s="16" t="s">
        <v>6047</v>
      </c>
      <c r="F1640" s="87">
        <v>8592223232389</v>
      </c>
      <c r="G1640" s="25">
        <v>650</v>
      </c>
      <c r="H1640" s="76">
        <v>75.7</v>
      </c>
      <c r="I1640" s="18">
        <f t="shared" si="129"/>
        <v>3.0897959183673471</v>
      </c>
      <c r="J1640" s="46">
        <f>'Skupinové slevy'!$C$17</f>
        <v>0</v>
      </c>
      <c r="K1640" s="46">
        <f t="shared" si="130"/>
        <v>0</v>
      </c>
      <c r="L1640" s="46">
        <f t="shared" si="131"/>
        <v>0</v>
      </c>
      <c r="M1640" s="19">
        <f t="shared" si="132"/>
        <v>75.7</v>
      </c>
      <c r="N1640" s="19">
        <f t="shared" si="133"/>
        <v>3.0897959183673471</v>
      </c>
    </row>
    <row r="1641" spans="1:14" ht="15" customHeight="1">
      <c r="A1641" s="15">
        <v>1635</v>
      </c>
      <c r="B1641" s="34">
        <v>3</v>
      </c>
      <c r="C1641" s="80"/>
      <c r="D1641" s="28" t="s">
        <v>6048</v>
      </c>
      <c r="E1641" s="16" t="s">
        <v>6049</v>
      </c>
      <c r="F1641" s="87">
        <v>8592223306622</v>
      </c>
      <c r="G1641" s="25">
        <v>650</v>
      </c>
      <c r="H1641" s="76">
        <v>80</v>
      </c>
      <c r="I1641" s="18">
        <f t="shared" si="129"/>
        <v>3.2653061224489797</v>
      </c>
      <c r="J1641" s="46">
        <f>'Skupinové slevy'!$C$17</f>
        <v>0</v>
      </c>
      <c r="K1641" s="46">
        <f t="shared" si="130"/>
        <v>0</v>
      </c>
      <c r="L1641" s="46">
        <f t="shared" si="131"/>
        <v>0</v>
      </c>
      <c r="M1641" s="19">
        <f t="shared" si="132"/>
        <v>80</v>
      </c>
      <c r="N1641" s="19">
        <f t="shared" si="133"/>
        <v>3.2653061224489797</v>
      </c>
    </row>
    <row r="1642" spans="1:14" ht="15" customHeight="1">
      <c r="A1642" s="15">
        <v>1636</v>
      </c>
      <c r="B1642" s="34">
        <v>3</v>
      </c>
      <c r="C1642" s="80"/>
      <c r="D1642" s="28" t="s">
        <v>6050</v>
      </c>
      <c r="E1642" s="16" t="s">
        <v>6051</v>
      </c>
      <c r="F1642" s="87">
        <v>8592223232396</v>
      </c>
      <c r="G1642" s="25">
        <v>650</v>
      </c>
      <c r="H1642" s="76">
        <v>130.5</v>
      </c>
      <c r="I1642" s="18">
        <f t="shared" si="129"/>
        <v>5.3265306122448983</v>
      </c>
      <c r="J1642" s="46">
        <f>'Skupinové slevy'!$C$17</f>
        <v>0</v>
      </c>
      <c r="K1642" s="46">
        <f t="shared" si="130"/>
        <v>0</v>
      </c>
      <c r="L1642" s="46">
        <f t="shared" si="131"/>
        <v>0</v>
      </c>
      <c r="M1642" s="19">
        <f t="shared" si="132"/>
        <v>130.5</v>
      </c>
      <c r="N1642" s="19">
        <f t="shared" si="133"/>
        <v>5.3265306122448983</v>
      </c>
    </row>
    <row r="1643" spans="1:14" ht="15" customHeight="1">
      <c r="A1643" s="15">
        <v>1637</v>
      </c>
      <c r="B1643" s="34">
        <v>3</v>
      </c>
      <c r="C1643" s="80"/>
      <c r="D1643" s="28" t="s">
        <v>650</v>
      </c>
      <c r="E1643" s="16" t="s">
        <v>651</v>
      </c>
      <c r="F1643" s="87">
        <v>8592223249790</v>
      </c>
      <c r="G1643" s="25">
        <v>650</v>
      </c>
      <c r="H1643" s="76">
        <v>86.3</v>
      </c>
      <c r="I1643" s="18">
        <f t="shared" si="129"/>
        <v>3.5224489795918368</v>
      </c>
      <c r="J1643" s="46">
        <f>'Skupinové slevy'!$C$17</f>
        <v>0</v>
      </c>
      <c r="K1643" s="46">
        <f t="shared" si="130"/>
        <v>0</v>
      </c>
      <c r="L1643" s="46">
        <f t="shared" si="131"/>
        <v>0</v>
      </c>
      <c r="M1643" s="19">
        <f t="shared" si="132"/>
        <v>86.3</v>
      </c>
      <c r="N1643" s="19">
        <f t="shared" si="133"/>
        <v>3.5224489795918368</v>
      </c>
    </row>
    <row r="1644" spans="1:14" ht="15" customHeight="1">
      <c r="A1644" s="15">
        <v>1638</v>
      </c>
      <c r="B1644" s="34">
        <v>3</v>
      </c>
      <c r="C1644" s="80"/>
      <c r="D1644" s="28" t="s">
        <v>1912</v>
      </c>
      <c r="E1644" s="16" t="s">
        <v>1913</v>
      </c>
      <c r="F1644" s="87">
        <v>8592223235564</v>
      </c>
      <c r="G1644" s="25">
        <v>650</v>
      </c>
      <c r="H1644" s="76">
        <v>106.4</v>
      </c>
      <c r="I1644" s="18">
        <f t="shared" si="129"/>
        <v>4.3428571428571434</v>
      </c>
      <c r="J1644" s="46">
        <f>'Skupinové slevy'!$C$17</f>
        <v>0</v>
      </c>
      <c r="K1644" s="46">
        <f t="shared" si="130"/>
        <v>0</v>
      </c>
      <c r="L1644" s="46">
        <f t="shared" si="131"/>
        <v>0</v>
      </c>
      <c r="M1644" s="19">
        <f t="shared" si="132"/>
        <v>106.4</v>
      </c>
      <c r="N1644" s="19">
        <f t="shared" si="133"/>
        <v>4.3428571428571434</v>
      </c>
    </row>
    <row r="1645" spans="1:14" ht="15" customHeight="1">
      <c r="A1645" s="15">
        <v>1639</v>
      </c>
      <c r="B1645" s="34">
        <v>3</v>
      </c>
      <c r="C1645" s="80"/>
      <c r="D1645" s="28" t="s">
        <v>1914</v>
      </c>
      <c r="E1645" s="16" t="s">
        <v>1915</v>
      </c>
      <c r="F1645" s="87">
        <v>8592223321007</v>
      </c>
      <c r="G1645" s="25">
        <v>650</v>
      </c>
      <c r="H1645" s="76">
        <v>112.6</v>
      </c>
      <c r="I1645" s="18">
        <f t="shared" si="129"/>
        <v>4.5959183673469388</v>
      </c>
      <c r="J1645" s="46">
        <f>'Skupinové slevy'!$C$17</f>
        <v>0</v>
      </c>
      <c r="K1645" s="46">
        <f t="shared" si="130"/>
        <v>0</v>
      </c>
      <c r="L1645" s="46">
        <f t="shared" si="131"/>
        <v>0</v>
      </c>
      <c r="M1645" s="19">
        <f t="shared" si="132"/>
        <v>112.6</v>
      </c>
      <c r="N1645" s="19">
        <f t="shared" si="133"/>
        <v>4.5959183673469388</v>
      </c>
    </row>
    <row r="1646" spans="1:14" ht="15" customHeight="1">
      <c r="A1646" s="15">
        <v>1640</v>
      </c>
      <c r="B1646" s="34">
        <v>3</v>
      </c>
      <c r="C1646" s="80"/>
      <c r="D1646" s="28" t="s">
        <v>1916</v>
      </c>
      <c r="E1646" s="16" t="s">
        <v>1917</v>
      </c>
      <c r="F1646" s="87">
        <v>8592223233690</v>
      </c>
      <c r="G1646" s="25">
        <v>650</v>
      </c>
      <c r="H1646" s="76">
        <v>155.4</v>
      </c>
      <c r="I1646" s="18">
        <f t="shared" si="129"/>
        <v>6.3428571428571434</v>
      </c>
      <c r="J1646" s="46">
        <f>'Skupinové slevy'!$C$17</f>
        <v>0</v>
      </c>
      <c r="K1646" s="46">
        <f t="shared" si="130"/>
        <v>0</v>
      </c>
      <c r="L1646" s="46">
        <f t="shared" si="131"/>
        <v>0</v>
      </c>
      <c r="M1646" s="19">
        <f t="shared" si="132"/>
        <v>155.4</v>
      </c>
      <c r="N1646" s="19">
        <f t="shared" si="133"/>
        <v>6.3428571428571434</v>
      </c>
    </row>
    <row r="1647" spans="1:14" ht="15" customHeight="1">
      <c r="A1647" s="15">
        <v>1641</v>
      </c>
      <c r="B1647" s="34">
        <v>3</v>
      </c>
      <c r="C1647" s="80"/>
      <c r="D1647" s="28" t="s">
        <v>1918</v>
      </c>
      <c r="E1647" s="16" t="s">
        <v>1919</v>
      </c>
      <c r="F1647" s="87">
        <v>8592223232402</v>
      </c>
      <c r="G1647" s="25">
        <v>650</v>
      </c>
      <c r="H1647" s="76">
        <v>282</v>
      </c>
      <c r="I1647" s="18">
        <f t="shared" si="129"/>
        <v>11.510204081632653</v>
      </c>
      <c r="J1647" s="46">
        <f>'Skupinové slevy'!$C$17</f>
        <v>0</v>
      </c>
      <c r="K1647" s="46">
        <f t="shared" si="130"/>
        <v>0</v>
      </c>
      <c r="L1647" s="46">
        <f t="shared" si="131"/>
        <v>0</v>
      </c>
      <c r="M1647" s="19">
        <f t="shared" si="132"/>
        <v>282</v>
      </c>
      <c r="N1647" s="19">
        <f t="shared" si="133"/>
        <v>11.510204081632653</v>
      </c>
    </row>
    <row r="1648" spans="1:14" ht="15" customHeight="1">
      <c r="A1648" s="15">
        <v>1642</v>
      </c>
      <c r="B1648" s="34">
        <v>3</v>
      </c>
      <c r="C1648" s="80"/>
      <c r="D1648" s="28" t="s">
        <v>2893</v>
      </c>
      <c r="E1648" s="16" t="s">
        <v>2894</v>
      </c>
      <c r="F1648" s="87">
        <v>8592223232419</v>
      </c>
      <c r="G1648" s="25">
        <v>650</v>
      </c>
      <c r="H1648" s="76">
        <v>84</v>
      </c>
      <c r="I1648" s="18">
        <f t="shared" si="129"/>
        <v>3.4285714285714284</v>
      </c>
      <c r="J1648" s="46">
        <f>'Skupinové slevy'!$C$17</f>
        <v>0</v>
      </c>
      <c r="K1648" s="46">
        <f t="shared" si="130"/>
        <v>0</v>
      </c>
      <c r="L1648" s="46">
        <f t="shared" si="131"/>
        <v>0</v>
      </c>
      <c r="M1648" s="19">
        <f t="shared" si="132"/>
        <v>84</v>
      </c>
      <c r="N1648" s="19">
        <f t="shared" si="133"/>
        <v>3.4285714285714284</v>
      </c>
    </row>
    <row r="1649" spans="1:14" ht="15" customHeight="1">
      <c r="A1649" s="15">
        <v>1643</v>
      </c>
      <c r="B1649" s="34">
        <v>3</v>
      </c>
      <c r="C1649" s="80"/>
      <c r="D1649" s="28" t="s">
        <v>1922</v>
      </c>
      <c r="E1649" s="16" t="s">
        <v>1923</v>
      </c>
      <c r="F1649" s="87">
        <v>8592223321014</v>
      </c>
      <c r="G1649" s="25">
        <v>650</v>
      </c>
      <c r="H1649" s="76">
        <v>109.6</v>
      </c>
      <c r="I1649" s="18">
        <f t="shared" si="129"/>
        <v>4.4734693877551015</v>
      </c>
      <c r="J1649" s="46">
        <f>'Skupinové slevy'!$C$17</f>
        <v>0</v>
      </c>
      <c r="K1649" s="46">
        <f t="shared" si="130"/>
        <v>0</v>
      </c>
      <c r="L1649" s="46">
        <f t="shared" si="131"/>
        <v>0</v>
      </c>
      <c r="M1649" s="19">
        <f t="shared" si="132"/>
        <v>109.6</v>
      </c>
      <c r="N1649" s="19">
        <f t="shared" si="133"/>
        <v>4.4734693877551015</v>
      </c>
    </row>
    <row r="1650" spans="1:14" ht="15" customHeight="1">
      <c r="A1650" s="15">
        <v>1644</v>
      </c>
      <c r="B1650" s="34">
        <v>3</v>
      </c>
      <c r="C1650" s="80"/>
      <c r="D1650" s="28" t="s">
        <v>839</v>
      </c>
      <c r="E1650" s="16" t="s">
        <v>840</v>
      </c>
      <c r="F1650" s="87">
        <v>8592223232426</v>
      </c>
      <c r="G1650" s="25">
        <v>650</v>
      </c>
      <c r="H1650" s="76">
        <v>103.1</v>
      </c>
      <c r="I1650" s="18">
        <f t="shared" si="129"/>
        <v>4.2081632653061218</v>
      </c>
      <c r="J1650" s="46">
        <f>'Skupinové slevy'!$C$17</f>
        <v>0</v>
      </c>
      <c r="K1650" s="46">
        <f t="shared" si="130"/>
        <v>0</v>
      </c>
      <c r="L1650" s="46">
        <f t="shared" si="131"/>
        <v>0</v>
      </c>
      <c r="M1650" s="19">
        <f t="shared" si="132"/>
        <v>103.1</v>
      </c>
      <c r="N1650" s="19">
        <f t="shared" si="133"/>
        <v>4.2081632653061218</v>
      </c>
    </row>
    <row r="1651" spans="1:14" ht="15" customHeight="1">
      <c r="A1651" s="15">
        <v>1645</v>
      </c>
      <c r="B1651" s="34">
        <v>3</v>
      </c>
      <c r="C1651" s="80"/>
      <c r="D1651" s="28" t="s">
        <v>2108</v>
      </c>
      <c r="E1651" s="16" t="s">
        <v>2109</v>
      </c>
      <c r="F1651" s="87">
        <v>8592223238695</v>
      </c>
      <c r="G1651" s="25">
        <v>650</v>
      </c>
      <c r="H1651" s="76">
        <v>134.6</v>
      </c>
      <c r="I1651" s="18">
        <f t="shared" si="129"/>
        <v>5.4938775510204083</v>
      </c>
      <c r="J1651" s="46">
        <f>'Skupinové slevy'!$C$17</f>
        <v>0</v>
      </c>
      <c r="K1651" s="46">
        <f t="shared" si="130"/>
        <v>0</v>
      </c>
      <c r="L1651" s="46">
        <f t="shared" si="131"/>
        <v>0</v>
      </c>
      <c r="M1651" s="19">
        <f t="shared" si="132"/>
        <v>134.6</v>
      </c>
      <c r="N1651" s="19">
        <f t="shared" si="133"/>
        <v>5.4938775510204083</v>
      </c>
    </row>
    <row r="1652" spans="1:14" ht="15" customHeight="1">
      <c r="A1652" s="15">
        <v>1646</v>
      </c>
      <c r="B1652" s="34">
        <v>3</v>
      </c>
      <c r="C1652" s="80"/>
      <c r="D1652" s="28" t="s">
        <v>2112</v>
      </c>
      <c r="E1652" s="16" t="s">
        <v>2113</v>
      </c>
      <c r="F1652" s="87">
        <v>8592223321021</v>
      </c>
      <c r="G1652" s="25">
        <v>650</v>
      </c>
      <c r="H1652" s="76">
        <v>113.8</v>
      </c>
      <c r="I1652" s="18">
        <f t="shared" si="129"/>
        <v>4.6448979591836732</v>
      </c>
      <c r="J1652" s="46">
        <f>'Skupinové slevy'!$C$17</f>
        <v>0</v>
      </c>
      <c r="K1652" s="46">
        <f t="shared" si="130"/>
        <v>0</v>
      </c>
      <c r="L1652" s="46">
        <f t="shared" si="131"/>
        <v>0</v>
      </c>
      <c r="M1652" s="19">
        <f t="shared" si="132"/>
        <v>113.8</v>
      </c>
      <c r="N1652" s="19">
        <f t="shared" si="133"/>
        <v>4.6448979591836732</v>
      </c>
    </row>
    <row r="1653" spans="1:14" ht="15" customHeight="1">
      <c r="A1653" s="15">
        <v>1647</v>
      </c>
      <c r="B1653" s="34">
        <v>3</v>
      </c>
      <c r="C1653" s="80"/>
      <c r="D1653" s="28" t="s">
        <v>4360</v>
      </c>
      <c r="E1653" s="16" t="s">
        <v>4361</v>
      </c>
      <c r="F1653" s="87">
        <v>8592223316201</v>
      </c>
      <c r="G1653" s="25">
        <v>650</v>
      </c>
      <c r="H1653" s="76">
        <v>153.6</v>
      </c>
      <c r="I1653" s="18">
        <f t="shared" si="129"/>
        <v>6.2693877551020405</v>
      </c>
      <c r="J1653" s="46">
        <f>'Skupinové slevy'!$C$17</f>
        <v>0</v>
      </c>
      <c r="K1653" s="46">
        <f t="shared" si="130"/>
        <v>0</v>
      </c>
      <c r="L1653" s="46">
        <f t="shared" si="131"/>
        <v>0</v>
      </c>
      <c r="M1653" s="19">
        <f t="shared" si="132"/>
        <v>153.6</v>
      </c>
      <c r="N1653" s="19">
        <f t="shared" si="133"/>
        <v>6.2693877551020405</v>
      </c>
    </row>
    <row r="1654" spans="1:14" ht="15" customHeight="1">
      <c r="A1654" s="15">
        <v>1648</v>
      </c>
      <c r="B1654" s="34">
        <v>3</v>
      </c>
      <c r="C1654" s="80"/>
      <c r="D1654" s="28" t="s">
        <v>2110</v>
      </c>
      <c r="E1654" s="16" t="s">
        <v>2111</v>
      </c>
      <c r="F1654" s="87">
        <v>8592223249806</v>
      </c>
      <c r="G1654" s="25">
        <v>650</v>
      </c>
      <c r="H1654" s="76">
        <v>247</v>
      </c>
      <c r="I1654" s="18">
        <f t="shared" si="129"/>
        <v>10.081632653061224</v>
      </c>
      <c r="J1654" s="46">
        <f>'Skupinové slevy'!$C$17</f>
        <v>0</v>
      </c>
      <c r="K1654" s="46">
        <f t="shared" si="130"/>
        <v>0</v>
      </c>
      <c r="L1654" s="46">
        <f t="shared" si="131"/>
        <v>0</v>
      </c>
      <c r="M1654" s="19">
        <f t="shared" si="132"/>
        <v>247</v>
      </c>
      <c r="N1654" s="19">
        <f t="shared" si="133"/>
        <v>10.081632653061224</v>
      </c>
    </row>
    <row r="1655" spans="1:14" ht="15" customHeight="1">
      <c r="A1655" s="15">
        <v>1649</v>
      </c>
      <c r="B1655" s="34">
        <v>3</v>
      </c>
      <c r="C1655" s="80"/>
      <c r="D1655" s="28" t="s">
        <v>5482</v>
      </c>
      <c r="E1655" s="16" t="s">
        <v>5483</v>
      </c>
      <c r="F1655" s="87">
        <v>8592223232433</v>
      </c>
      <c r="G1655" s="25">
        <v>650</v>
      </c>
      <c r="H1655" s="76">
        <v>112.2</v>
      </c>
      <c r="I1655" s="18">
        <f t="shared" si="129"/>
        <v>4.5795918367346937</v>
      </c>
      <c r="J1655" s="46">
        <f>'Skupinové slevy'!$C$17</f>
        <v>0</v>
      </c>
      <c r="K1655" s="46">
        <f t="shared" si="130"/>
        <v>0</v>
      </c>
      <c r="L1655" s="46">
        <f t="shared" si="131"/>
        <v>0</v>
      </c>
      <c r="M1655" s="19">
        <f t="shared" si="132"/>
        <v>112.2</v>
      </c>
      <c r="N1655" s="19">
        <f t="shared" si="133"/>
        <v>4.5795918367346937</v>
      </c>
    </row>
    <row r="1656" spans="1:14" ht="15" customHeight="1">
      <c r="A1656" s="15">
        <v>1650</v>
      </c>
      <c r="B1656" s="34">
        <v>3</v>
      </c>
      <c r="C1656" s="80"/>
      <c r="D1656" s="28" t="s">
        <v>4475</v>
      </c>
      <c r="E1656" s="16" t="s">
        <v>4476</v>
      </c>
      <c r="F1656" s="87">
        <v>8592223232440</v>
      </c>
      <c r="G1656" s="25">
        <v>650</v>
      </c>
      <c r="H1656" s="76">
        <v>117.7</v>
      </c>
      <c r="I1656" s="18">
        <f t="shared" si="129"/>
        <v>4.8040816326530615</v>
      </c>
      <c r="J1656" s="46">
        <f>'Skupinové slevy'!$C$17</f>
        <v>0</v>
      </c>
      <c r="K1656" s="46">
        <f t="shared" si="130"/>
        <v>0</v>
      </c>
      <c r="L1656" s="46">
        <f t="shared" si="131"/>
        <v>0</v>
      </c>
      <c r="M1656" s="19">
        <f t="shared" si="132"/>
        <v>117.7</v>
      </c>
      <c r="N1656" s="19">
        <f t="shared" si="133"/>
        <v>4.8040816326530615</v>
      </c>
    </row>
    <row r="1657" spans="1:14" ht="15" customHeight="1">
      <c r="A1657" s="15">
        <v>1651</v>
      </c>
      <c r="B1657" s="34">
        <v>3</v>
      </c>
      <c r="C1657" s="80"/>
      <c r="D1657" s="28" t="s">
        <v>4477</v>
      </c>
      <c r="E1657" s="16" t="s">
        <v>4478</v>
      </c>
      <c r="F1657" s="87">
        <v>8592223249813</v>
      </c>
      <c r="G1657" s="25">
        <v>650</v>
      </c>
      <c r="H1657" s="76">
        <v>148.1</v>
      </c>
      <c r="I1657" s="18">
        <f t="shared" si="129"/>
        <v>6.0448979591836736</v>
      </c>
      <c r="J1657" s="46">
        <f>'Skupinové slevy'!$C$17</f>
        <v>0</v>
      </c>
      <c r="K1657" s="46">
        <f t="shared" si="130"/>
        <v>0</v>
      </c>
      <c r="L1657" s="46">
        <f t="shared" si="131"/>
        <v>0</v>
      </c>
      <c r="M1657" s="19">
        <f t="shared" si="132"/>
        <v>148.1</v>
      </c>
      <c r="N1657" s="19">
        <f t="shared" si="133"/>
        <v>6.0448979591836736</v>
      </c>
    </row>
    <row r="1658" spans="1:14" ht="15" customHeight="1">
      <c r="A1658" s="15">
        <v>1652</v>
      </c>
      <c r="B1658" s="34">
        <v>3</v>
      </c>
      <c r="C1658" s="80"/>
      <c r="D1658" s="28" t="s">
        <v>6729</v>
      </c>
      <c r="E1658" s="16" t="s">
        <v>6730</v>
      </c>
      <c r="F1658" s="87">
        <v>8592223321045</v>
      </c>
      <c r="G1658" s="25">
        <v>650</v>
      </c>
      <c r="H1658" s="76">
        <v>186</v>
      </c>
      <c r="I1658" s="18">
        <f t="shared" si="129"/>
        <v>7.591836734693878</v>
      </c>
      <c r="J1658" s="46">
        <f>'Skupinové slevy'!$C$17</f>
        <v>0</v>
      </c>
      <c r="K1658" s="46">
        <f t="shared" si="130"/>
        <v>0</v>
      </c>
      <c r="L1658" s="46">
        <f t="shared" si="131"/>
        <v>0</v>
      </c>
      <c r="M1658" s="19">
        <f t="shared" si="132"/>
        <v>186</v>
      </c>
      <c r="N1658" s="19">
        <f t="shared" si="133"/>
        <v>7.591836734693878</v>
      </c>
    </row>
    <row r="1659" spans="1:14" ht="15" customHeight="1">
      <c r="A1659" s="15">
        <v>1653</v>
      </c>
      <c r="B1659" s="34">
        <v>3</v>
      </c>
      <c r="C1659" s="80"/>
      <c r="D1659" s="28" t="s">
        <v>6731</v>
      </c>
      <c r="E1659" s="16" t="s">
        <v>6732</v>
      </c>
      <c r="F1659" s="87">
        <v>8592223232488</v>
      </c>
      <c r="G1659" s="25">
        <v>650</v>
      </c>
      <c r="H1659" s="76">
        <v>278</v>
      </c>
      <c r="I1659" s="18">
        <f t="shared" si="129"/>
        <v>11.346938775510203</v>
      </c>
      <c r="J1659" s="46">
        <f>'Skupinové slevy'!$C$17</f>
        <v>0</v>
      </c>
      <c r="K1659" s="46">
        <f t="shared" si="130"/>
        <v>0</v>
      </c>
      <c r="L1659" s="46">
        <f t="shared" si="131"/>
        <v>0</v>
      </c>
      <c r="M1659" s="19">
        <f t="shared" si="132"/>
        <v>278</v>
      </c>
      <c r="N1659" s="19">
        <f t="shared" si="133"/>
        <v>11.346938775510203</v>
      </c>
    </row>
    <row r="1660" spans="1:14" ht="15" customHeight="1">
      <c r="A1660" s="15">
        <v>1654</v>
      </c>
      <c r="B1660" s="34">
        <v>3</v>
      </c>
      <c r="C1660" s="80"/>
      <c r="D1660" s="28" t="s">
        <v>543</v>
      </c>
      <c r="E1660" s="16" t="s">
        <v>544</v>
      </c>
      <c r="F1660" s="87">
        <v>8592223232495</v>
      </c>
      <c r="G1660" s="25">
        <v>650</v>
      </c>
      <c r="H1660" s="76">
        <v>396</v>
      </c>
      <c r="I1660" s="18">
        <f t="shared" si="129"/>
        <v>16.163265306122447</v>
      </c>
      <c r="J1660" s="46">
        <f>'Skupinové slevy'!$C$17</f>
        <v>0</v>
      </c>
      <c r="K1660" s="46">
        <f t="shared" si="130"/>
        <v>0</v>
      </c>
      <c r="L1660" s="46">
        <f t="shared" si="131"/>
        <v>0</v>
      </c>
      <c r="M1660" s="19">
        <f t="shared" si="132"/>
        <v>396</v>
      </c>
      <c r="N1660" s="19">
        <f t="shared" si="133"/>
        <v>16.163265306122447</v>
      </c>
    </row>
    <row r="1661" spans="1:14" ht="15" customHeight="1">
      <c r="A1661" s="15">
        <v>1655</v>
      </c>
      <c r="B1661" s="34">
        <v>3</v>
      </c>
      <c r="C1661" s="80"/>
      <c r="D1661" s="28" t="s">
        <v>2740</v>
      </c>
      <c r="E1661" s="16" t="s">
        <v>2741</v>
      </c>
      <c r="F1661" s="87">
        <v>8592223232501</v>
      </c>
      <c r="G1661" s="25">
        <v>650</v>
      </c>
      <c r="H1661" s="76">
        <v>621</v>
      </c>
      <c r="I1661" s="18">
        <f t="shared" si="129"/>
        <v>25.346938775510203</v>
      </c>
      <c r="J1661" s="46">
        <f>'Skupinové slevy'!$C$17</f>
        <v>0</v>
      </c>
      <c r="K1661" s="46">
        <f t="shared" si="130"/>
        <v>0</v>
      </c>
      <c r="L1661" s="46">
        <f t="shared" si="131"/>
        <v>0</v>
      </c>
      <c r="M1661" s="19">
        <f t="shared" si="132"/>
        <v>621</v>
      </c>
      <c r="N1661" s="19">
        <f t="shared" si="133"/>
        <v>25.346938775510203</v>
      </c>
    </row>
    <row r="1662" spans="1:14" ht="15" customHeight="1">
      <c r="A1662" s="15">
        <v>1656</v>
      </c>
      <c r="B1662" s="34">
        <v>3</v>
      </c>
      <c r="C1662" s="80"/>
      <c r="D1662" s="28" t="s">
        <v>2742</v>
      </c>
      <c r="E1662" s="16" t="s">
        <v>2025</v>
      </c>
      <c r="F1662" s="87">
        <v>8592223321052</v>
      </c>
      <c r="G1662" s="25">
        <v>650</v>
      </c>
      <c r="H1662" s="76">
        <v>902</v>
      </c>
      <c r="I1662" s="18">
        <f t="shared" si="129"/>
        <v>36.816326530612244</v>
      </c>
      <c r="J1662" s="46">
        <f>'Skupinové slevy'!$C$17</f>
        <v>0</v>
      </c>
      <c r="K1662" s="46">
        <f t="shared" si="130"/>
        <v>0</v>
      </c>
      <c r="L1662" s="46">
        <f t="shared" si="131"/>
        <v>0</v>
      </c>
      <c r="M1662" s="19">
        <f t="shared" si="132"/>
        <v>902</v>
      </c>
      <c r="N1662" s="19">
        <f t="shared" si="133"/>
        <v>36.816326530612244</v>
      </c>
    </row>
    <row r="1663" spans="1:14" ht="15" customHeight="1">
      <c r="A1663" s="15">
        <v>1657</v>
      </c>
      <c r="B1663" s="34">
        <v>3</v>
      </c>
      <c r="C1663" s="80"/>
      <c r="D1663" s="28" t="s">
        <v>4588</v>
      </c>
      <c r="E1663" s="16" t="s">
        <v>6040</v>
      </c>
      <c r="F1663" s="87">
        <v>8592223321069</v>
      </c>
      <c r="G1663" s="25">
        <v>650</v>
      </c>
      <c r="H1663" s="76">
        <v>1184</v>
      </c>
      <c r="I1663" s="18">
        <f t="shared" si="129"/>
        <v>48.326530612244895</v>
      </c>
      <c r="J1663" s="46">
        <f>'Skupinové slevy'!$C$17</f>
        <v>0</v>
      </c>
      <c r="K1663" s="46">
        <f t="shared" si="130"/>
        <v>0</v>
      </c>
      <c r="L1663" s="46">
        <f t="shared" si="131"/>
        <v>0</v>
      </c>
      <c r="M1663" s="19">
        <f t="shared" si="132"/>
        <v>1184</v>
      </c>
      <c r="N1663" s="19">
        <f t="shared" si="133"/>
        <v>48.326530612244895</v>
      </c>
    </row>
    <row r="1664" spans="1:14" ht="15" customHeight="1">
      <c r="A1664" s="15">
        <v>1658</v>
      </c>
      <c r="B1664" s="34">
        <v>3</v>
      </c>
      <c r="C1664" s="80"/>
      <c r="D1664" s="28" t="s">
        <v>4513</v>
      </c>
      <c r="E1664" s="16" t="s">
        <v>4514</v>
      </c>
      <c r="F1664" s="87">
        <v>8592223321076</v>
      </c>
      <c r="G1664" s="25">
        <v>650</v>
      </c>
      <c r="H1664" s="76">
        <v>1822</v>
      </c>
      <c r="I1664" s="18">
        <f t="shared" si="129"/>
        <v>74.367346938775512</v>
      </c>
      <c r="J1664" s="46">
        <f>'Skupinové slevy'!$C$17</f>
        <v>0</v>
      </c>
      <c r="K1664" s="46">
        <f t="shared" si="130"/>
        <v>0</v>
      </c>
      <c r="L1664" s="46">
        <f t="shared" si="131"/>
        <v>0</v>
      </c>
      <c r="M1664" s="19">
        <f t="shared" si="132"/>
        <v>1822</v>
      </c>
      <c r="N1664" s="19">
        <f t="shared" si="133"/>
        <v>74.367346938775512</v>
      </c>
    </row>
    <row r="1665" spans="1:14" ht="15" customHeight="1">
      <c r="A1665" s="15">
        <v>1659</v>
      </c>
      <c r="B1665" s="34">
        <v>3</v>
      </c>
      <c r="C1665" s="80"/>
      <c r="D1665" s="28" t="s">
        <v>4515</v>
      </c>
      <c r="E1665" s="16" t="s">
        <v>4516</v>
      </c>
      <c r="F1665" s="87">
        <v>8592223232518</v>
      </c>
      <c r="G1665" s="25">
        <v>650</v>
      </c>
      <c r="H1665" s="76">
        <v>248</v>
      </c>
      <c r="I1665" s="18">
        <f t="shared" si="129"/>
        <v>10.122448979591837</v>
      </c>
      <c r="J1665" s="46">
        <f>'Skupinové slevy'!$C$17</f>
        <v>0</v>
      </c>
      <c r="K1665" s="46">
        <f t="shared" si="130"/>
        <v>0</v>
      </c>
      <c r="L1665" s="46">
        <f t="shared" si="131"/>
        <v>0</v>
      </c>
      <c r="M1665" s="19">
        <f t="shared" si="132"/>
        <v>248</v>
      </c>
      <c r="N1665" s="19">
        <f t="shared" si="133"/>
        <v>10.122448979591837</v>
      </c>
    </row>
    <row r="1666" spans="1:14" ht="15" customHeight="1">
      <c r="A1666" s="15">
        <v>1660</v>
      </c>
      <c r="B1666" s="34">
        <v>3</v>
      </c>
      <c r="C1666" s="80"/>
      <c r="D1666" s="28" t="s">
        <v>3841</v>
      </c>
      <c r="E1666" s="16" t="s">
        <v>3842</v>
      </c>
      <c r="F1666" s="87">
        <v>8592223232525</v>
      </c>
      <c r="G1666" s="25">
        <v>650</v>
      </c>
      <c r="H1666" s="76">
        <v>330</v>
      </c>
      <c r="I1666" s="18">
        <f t="shared" si="129"/>
        <v>13.469387755102041</v>
      </c>
      <c r="J1666" s="46">
        <f>'Skupinové slevy'!$C$17</f>
        <v>0</v>
      </c>
      <c r="K1666" s="46">
        <f t="shared" si="130"/>
        <v>0</v>
      </c>
      <c r="L1666" s="46">
        <f t="shared" si="131"/>
        <v>0</v>
      </c>
      <c r="M1666" s="19">
        <f t="shared" si="132"/>
        <v>330</v>
      </c>
      <c r="N1666" s="19">
        <f t="shared" si="133"/>
        <v>13.469387755102041</v>
      </c>
    </row>
    <row r="1667" spans="1:14" ht="15" customHeight="1">
      <c r="A1667" s="15">
        <v>1661</v>
      </c>
      <c r="B1667" s="34">
        <v>3</v>
      </c>
      <c r="C1667" s="80"/>
      <c r="D1667" s="28" t="s">
        <v>2026</v>
      </c>
      <c r="E1667" s="16" t="s">
        <v>2027</v>
      </c>
      <c r="F1667" s="87">
        <v>8592223232532</v>
      </c>
      <c r="G1667" s="25">
        <v>650</v>
      </c>
      <c r="H1667" s="76">
        <v>470</v>
      </c>
      <c r="I1667" s="18">
        <f t="shared" si="129"/>
        <v>19.183673469387756</v>
      </c>
      <c r="J1667" s="46">
        <f>'Skupinové slevy'!$C$17</f>
        <v>0</v>
      </c>
      <c r="K1667" s="46">
        <f t="shared" si="130"/>
        <v>0</v>
      </c>
      <c r="L1667" s="46">
        <f t="shared" si="131"/>
        <v>0</v>
      </c>
      <c r="M1667" s="19">
        <f t="shared" si="132"/>
        <v>470</v>
      </c>
      <c r="N1667" s="19">
        <f t="shared" si="133"/>
        <v>19.183673469387756</v>
      </c>
    </row>
    <row r="1668" spans="1:14" ht="15" customHeight="1">
      <c r="A1668" s="15">
        <v>1662</v>
      </c>
      <c r="B1668" s="34">
        <v>3</v>
      </c>
      <c r="C1668" s="80"/>
      <c r="D1668" s="28" t="s">
        <v>2028</v>
      </c>
      <c r="E1668" s="16" t="s">
        <v>2029</v>
      </c>
      <c r="F1668" s="87">
        <v>8592223305113</v>
      </c>
      <c r="G1668" s="25">
        <v>650</v>
      </c>
      <c r="H1668" s="76">
        <v>714</v>
      </c>
      <c r="I1668" s="18">
        <f t="shared" si="129"/>
        <v>29.142857142857142</v>
      </c>
      <c r="J1668" s="46">
        <f>'Skupinové slevy'!$C$17</f>
        <v>0</v>
      </c>
      <c r="K1668" s="46">
        <f t="shared" si="130"/>
        <v>0</v>
      </c>
      <c r="L1668" s="46">
        <f t="shared" si="131"/>
        <v>0</v>
      </c>
      <c r="M1668" s="19">
        <f t="shared" si="132"/>
        <v>714</v>
      </c>
      <c r="N1668" s="19">
        <f t="shared" si="133"/>
        <v>29.142857142857142</v>
      </c>
    </row>
    <row r="1669" spans="1:14" ht="15" customHeight="1">
      <c r="A1669" s="15">
        <v>1663</v>
      </c>
      <c r="B1669" s="34">
        <v>3</v>
      </c>
      <c r="C1669" s="80"/>
      <c r="D1669" s="28" t="s">
        <v>6790</v>
      </c>
      <c r="E1669" s="16" t="s">
        <v>6791</v>
      </c>
      <c r="F1669" s="87">
        <v>8592223235526</v>
      </c>
      <c r="G1669" s="25">
        <v>650</v>
      </c>
      <c r="H1669" s="76">
        <v>1120</v>
      </c>
      <c r="I1669" s="18">
        <f t="shared" si="129"/>
        <v>45.714285714285715</v>
      </c>
      <c r="J1669" s="46">
        <f>'Skupinové slevy'!$C$17</f>
        <v>0</v>
      </c>
      <c r="K1669" s="46">
        <f t="shared" si="130"/>
        <v>0</v>
      </c>
      <c r="L1669" s="46">
        <f t="shared" si="131"/>
        <v>0</v>
      </c>
      <c r="M1669" s="19">
        <f t="shared" si="132"/>
        <v>1120</v>
      </c>
      <c r="N1669" s="19">
        <f t="shared" si="133"/>
        <v>45.714285714285715</v>
      </c>
    </row>
    <row r="1670" spans="1:14" ht="15" customHeight="1">
      <c r="A1670" s="15">
        <v>1664</v>
      </c>
      <c r="B1670" s="34">
        <v>3</v>
      </c>
      <c r="C1670" s="80"/>
      <c r="D1670" s="28" t="s">
        <v>6044</v>
      </c>
      <c r="E1670" s="16" t="s">
        <v>6045</v>
      </c>
      <c r="F1670" s="87">
        <v>8592223307100</v>
      </c>
      <c r="G1670" s="25">
        <v>650</v>
      </c>
      <c r="H1670" s="76">
        <v>1551</v>
      </c>
      <c r="I1670" s="18">
        <f t="shared" si="129"/>
        <v>63.306122448979593</v>
      </c>
      <c r="J1670" s="46">
        <f>'Skupinové slevy'!$C$17</f>
        <v>0</v>
      </c>
      <c r="K1670" s="46">
        <f t="shared" si="130"/>
        <v>0</v>
      </c>
      <c r="L1670" s="46">
        <f t="shared" si="131"/>
        <v>0</v>
      </c>
      <c r="M1670" s="19">
        <f t="shared" si="132"/>
        <v>1551</v>
      </c>
      <c r="N1670" s="19">
        <f t="shared" si="133"/>
        <v>63.306122448979593</v>
      </c>
    </row>
    <row r="1671" spans="1:14" ht="15" customHeight="1">
      <c r="A1671" s="15">
        <v>1665</v>
      </c>
      <c r="B1671" s="34">
        <v>3</v>
      </c>
      <c r="C1671" s="80"/>
      <c r="D1671" s="28" t="s">
        <v>6389</v>
      </c>
      <c r="E1671" s="16" t="s">
        <v>6390</v>
      </c>
      <c r="F1671" s="87">
        <v>8592223321083</v>
      </c>
      <c r="G1671" s="25">
        <v>650</v>
      </c>
      <c r="H1671" s="76">
        <v>2529</v>
      </c>
      <c r="I1671" s="18">
        <f t="shared" ref="I1671:I1734" si="134">H1671/$I$5</f>
        <v>103.22448979591837</v>
      </c>
      <c r="J1671" s="46">
        <f>'Skupinové slevy'!$C$17</f>
        <v>0</v>
      </c>
      <c r="K1671" s="46">
        <f t="shared" ref="K1671:K1734" si="135">IF($K$4="X",0.04,0)</f>
        <v>0</v>
      </c>
      <c r="L1671" s="46">
        <f t="shared" ref="L1671:L1734" si="136">IF($L$4="X",0.02,0)</f>
        <v>0</v>
      </c>
      <c r="M1671" s="19">
        <f t="shared" si="132"/>
        <v>2529</v>
      </c>
      <c r="N1671" s="19">
        <f t="shared" si="133"/>
        <v>103.22448979591837</v>
      </c>
    </row>
    <row r="1672" spans="1:14" ht="15" customHeight="1">
      <c r="A1672" s="15">
        <v>1666</v>
      </c>
      <c r="B1672" s="34">
        <v>3</v>
      </c>
      <c r="C1672" s="80"/>
      <c r="D1672" s="28" t="s">
        <v>6391</v>
      </c>
      <c r="E1672" s="16" t="s">
        <v>6392</v>
      </c>
      <c r="F1672" s="87">
        <v>8592223262799</v>
      </c>
      <c r="G1672" s="25">
        <v>650</v>
      </c>
      <c r="H1672" s="76">
        <v>356</v>
      </c>
      <c r="I1672" s="18">
        <f t="shared" si="134"/>
        <v>14.530612244897959</v>
      </c>
      <c r="J1672" s="46">
        <f>'Skupinové slevy'!$C$17</f>
        <v>0</v>
      </c>
      <c r="K1672" s="46">
        <f t="shared" si="135"/>
        <v>0</v>
      </c>
      <c r="L1672" s="46">
        <f t="shared" si="136"/>
        <v>0</v>
      </c>
      <c r="M1672" s="19">
        <f t="shared" si="132"/>
        <v>356</v>
      </c>
      <c r="N1672" s="19">
        <f t="shared" si="133"/>
        <v>14.530612244897959</v>
      </c>
    </row>
    <row r="1673" spans="1:14" ht="15" customHeight="1">
      <c r="A1673" s="15">
        <v>1667</v>
      </c>
      <c r="B1673" s="34">
        <v>3</v>
      </c>
      <c r="C1673" s="80"/>
      <c r="D1673" s="28" t="s">
        <v>6393</v>
      </c>
      <c r="E1673" s="16" t="s">
        <v>6394</v>
      </c>
      <c r="F1673" s="87">
        <v>8592223304871</v>
      </c>
      <c r="G1673" s="25">
        <v>650</v>
      </c>
      <c r="H1673" s="76">
        <v>433</v>
      </c>
      <c r="I1673" s="18">
        <f t="shared" si="134"/>
        <v>17.673469387755102</v>
      </c>
      <c r="J1673" s="46">
        <f>'Skupinové slevy'!$C$17</f>
        <v>0</v>
      </c>
      <c r="K1673" s="46">
        <f t="shared" si="135"/>
        <v>0</v>
      </c>
      <c r="L1673" s="46">
        <f t="shared" si="136"/>
        <v>0</v>
      </c>
      <c r="M1673" s="19">
        <f t="shared" si="132"/>
        <v>433</v>
      </c>
      <c r="N1673" s="19">
        <f t="shared" si="133"/>
        <v>17.673469387755102</v>
      </c>
    </row>
    <row r="1674" spans="1:14" ht="15" customHeight="1">
      <c r="A1674" s="15">
        <v>1668</v>
      </c>
      <c r="B1674" s="34">
        <v>3</v>
      </c>
      <c r="C1674" s="80"/>
      <c r="D1674" s="28" t="s">
        <v>2493</v>
      </c>
      <c r="E1674" s="16" t="s">
        <v>2494</v>
      </c>
      <c r="F1674" s="87">
        <v>8592223304888</v>
      </c>
      <c r="G1674" s="25">
        <v>650</v>
      </c>
      <c r="H1674" s="76">
        <v>577</v>
      </c>
      <c r="I1674" s="18">
        <f t="shared" si="134"/>
        <v>23.551020408163264</v>
      </c>
      <c r="J1674" s="46">
        <f>'Skupinové slevy'!$C$17</f>
        <v>0</v>
      </c>
      <c r="K1674" s="46">
        <f t="shared" si="135"/>
        <v>0</v>
      </c>
      <c r="L1674" s="46">
        <f t="shared" si="136"/>
        <v>0</v>
      </c>
      <c r="M1674" s="19">
        <f t="shared" si="132"/>
        <v>577</v>
      </c>
      <c r="N1674" s="19">
        <f t="shared" si="133"/>
        <v>23.551020408163264</v>
      </c>
    </row>
    <row r="1675" spans="1:14" ht="15" customHeight="1">
      <c r="A1675" s="15">
        <v>1669</v>
      </c>
      <c r="B1675" s="34">
        <v>3</v>
      </c>
      <c r="C1675" s="80"/>
      <c r="D1675" s="28" t="s">
        <v>2495</v>
      </c>
      <c r="E1675" s="16" t="s">
        <v>6882</v>
      </c>
      <c r="F1675" s="87">
        <v>8592223321090</v>
      </c>
      <c r="G1675" s="25">
        <v>650</v>
      </c>
      <c r="H1675" s="76">
        <v>807</v>
      </c>
      <c r="I1675" s="18">
        <f t="shared" si="134"/>
        <v>32.938775510204081</v>
      </c>
      <c r="J1675" s="46">
        <f>'Skupinové slevy'!$C$17</f>
        <v>0</v>
      </c>
      <c r="K1675" s="46">
        <f t="shared" si="135"/>
        <v>0</v>
      </c>
      <c r="L1675" s="46">
        <f t="shared" si="136"/>
        <v>0</v>
      </c>
      <c r="M1675" s="19">
        <f t="shared" si="132"/>
        <v>807</v>
      </c>
      <c r="N1675" s="19">
        <f t="shared" si="133"/>
        <v>32.938775510204081</v>
      </c>
    </row>
    <row r="1676" spans="1:14" ht="15" customHeight="1">
      <c r="A1676" s="15">
        <v>1670</v>
      </c>
      <c r="B1676" s="34">
        <v>3</v>
      </c>
      <c r="C1676" s="80"/>
      <c r="D1676" s="28" t="s">
        <v>6883</v>
      </c>
      <c r="E1676" s="16" t="s">
        <v>6884</v>
      </c>
      <c r="F1676" s="87">
        <v>8592223321106</v>
      </c>
      <c r="G1676" s="25">
        <v>650</v>
      </c>
      <c r="H1676" s="76">
        <v>1208</v>
      </c>
      <c r="I1676" s="18">
        <f t="shared" si="134"/>
        <v>49.306122448979593</v>
      </c>
      <c r="J1676" s="46">
        <f>'Skupinové slevy'!$C$17</f>
        <v>0</v>
      </c>
      <c r="K1676" s="46">
        <f t="shared" si="135"/>
        <v>0</v>
      </c>
      <c r="L1676" s="46">
        <f t="shared" si="136"/>
        <v>0</v>
      </c>
      <c r="M1676" s="19">
        <f t="shared" si="132"/>
        <v>1208</v>
      </c>
      <c r="N1676" s="19">
        <f t="shared" si="133"/>
        <v>49.306122448979593</v>
      </c>
    </row>
    <row r="1677" spans="1:14" ht="15" customHeight="1">
      <c r="A1677" s="15">
        <v>1671</v>
      </c>
      <c r="B1677" s="34">
        <v>3</v>
      </c>
      <c r="C1677" s="80"/>
      <c r="D1677" s="28" t="s">
        <v>5610</v>
      </c>
      <c r="E1677" s="16" t="s">
        <v>5611</v>
      </c>
      <c r="F1677" s="87">
        <v>8592223321113</v>
      </c>
      <c r="G1677" s="25">
        <v>650</v>
      </c>
      <c r="H1677" s="76">
        <v>1653</v>
      </c>
      <c r="I1677" s="18">
        <f t="shared" si="134"/>
        <v>67.469387755102048</v>
      </c>
      <c r="J1677" s="46">
        <f>'Skupinové slevy'!$C$17</f>
        <v>0</v>
      </c>
      <c r="K1677" s="46">
        <f t="shared" si="135"/>
        <v>0</v>
      </c>
      <c r="L1677" s="46">
        <f t="shared" si="136"/>
        <v>0</v>
      </c>
      <c r="M1677" s="19">
        <f t="shared" si="132"/>
        <v>1653</v>
      </c>
      <c r="N1677" s="19">
        <f t="shared" si="133"/>
        <v>67.469387755102048</v>
      </c>
    </row>
    <row r="1678" spans="1:14" ht="15" customHeight="1">
      <c r="A1678" s="15">
        <v>1672</v>
      </c>
      <c r="B1678" s="34">
        <v>3</v>
      </c>
      <c r="C1678" s="80"/>
      <c r="D1678" s="28" t="s">
        <v>1920</v>
      </c>
      <c r="E1678" s="16" t="s">
        <v>1921</v>
      </c>
      <c r="F1678" s="87">
        <v>8592223321120</v>
      </c>
      <c r="G1678" s="25">
        <v>650</v>
      </c>
      <c r="H1678" s="76">
        <v>2580</v>
      </c>
      <c r="I1678" s="18">
        <f t="shared" si="134"/>
        <v>105.30612244897959</v>
      </c>
      <c r="J1678" s="46">
        <f>'Skupinové slevy'!$C$17</f>
        <v>0</v>
      </c>
      <c r="K1678" s="46">
        <f t="shared" si="135"/>
        <v>0</v>
      </c>
      <c r="L1678" s="46">
        <f t="shared" si="136"/>
        <v>0</v>
      </c>
      <c r="M1678" s="19">
        <f t="shared" si="132"/>
        <v>2580</v>
      </c>
      <c r="N1678" s="19">
        <f t="shared" si="133"/>
        <v>105.30612244897959</v>
      </c>
    </row>
    <row r="1679" spans="1:14" ht="15" customHeight="1">
      <c r="A1679" s="15">
        <v>1673</v>
      </c>
      <c r="B1679" s="34">
        <v>3</v>
      </c>
      <c r="C1679" s="80"/>
      <c r="D1679" s="28" t="s">
        <v>2516</v>
      </c>
      <c r="E1679" s="16" t="s">
        <v>375</v>
      </c>
      <c r="F1679" s="87">
        <v>8592223346680</v>
      </c>
      <c r="G1679" s="17">
        <v>201</v>
      </c>
      <c r="H1679" s="76">
        <v>271</v>
      </c>
      <c r="I1679" s="18">
        <f t="shared" si="134"/>
        <v>11.061224489795919</v>
      </c>
      <c r="J1679" s="46">
        <f>'Skupinové slevy'!$C$26</f>
        <v>0</v>
      </c>
      <c r="K1679" s="46">
        <f t="shared" si="135"/>
        <v>0</v>
      </c>
      <c r="L1679" s="46">
        <f t="shared" si="136"/>
        <v>0</v>
      </c>
      <c r="M1679" s="19">
        <f t="shared" si="132"/>
        <v>271</v>
      </c>
      <c r="N1679" s="19">
        <f t="shared" si="133"/>
        <v>11.061224489795919</v>
      </c>
    </row>
    <row r="1680" spans="1:14" ht="15" customHeight="1">
      <c r="A1680" s="15">
        <v>1674</v>
      </c>
      <c r="B1680" s="34">
        <v>3</v>
      </c>
      <c r="C1680" s="80"/>
      <c r="D1680" s="28" t="s">
        <v>491</v>
      </c>
      <c r="E1680" s="16" t="s">
        <v>492</v>
      </c>
      <c r="F1680" s="87">
        <v>8592223346697</v>
      </c>
      <c r="G1680" s="17">
        <v>201</v>
      </c>
      <c r="H1680" s="76">
        <v>381</v>
      </c>
      <c r="I1680" s="18">
        <f t="shared" si="134"/>
        <v>15.551020408163266</v>
      </c>
      <c r="J1680" s="46">
        <f>'Skupinové slevy'!$C$26</f>
        <v>0</v>
      </c>
      <c r="K1680" s="46">
        <f t="shared" si="135"/>
        <v>0</v>
      </c>
      <c r="L1680" s="46">
        <f t="shared" si="136"/>
        <v>0</v>
      </c>
      <c r="M1680" s="19">
        <f t="shared" si="132"/>
        <v>381</v>
      </c>
      <c r="N1680" s="19">
        <f t="shared" si="133"/>
        <v>15.551020408163266</v>
      </c>
    </row>
    <row r="1681" spans="1:14" ht="15" customHeight="1">
      <c r="A1681" s="15">
        <v>1675</v>
      </c>
      <c r="B1681" s="34">
        <v>3</v>
      </c>
      <c r="C1681" s="80"/>
      <c r="D1681" s="28" t="s">
        <v>3496</v>
      </c>
      <c r="E1681" s="16" t="s">
        <v>3497</v>
      </c>
      <c r="F1681" s="87">
        <v>8592223346703</v>
      </c>
      <c r="G1681" s="17">
        <v>201</v>
      </c>
      <c r="H1681" s="76">
        <v>566</v>
      </c>
      <c r="I1681" s="18">
        <f t="shared" si="134"/>
        <v>23.102040816326532</v>
      </c>
      <c r="J1681" s="46">
        <f>'Skupinové slevy'!$C$26</f>
        <v>0</v>
      </c>
      <c r="K1681" s="46">
        <f t="shared" si="135"/>
        <v>0</v>
      </c>
      <c r="L1681" s="46">
        <f t="shared" si="136"/>
        <v>0</v>
      </c>
      <c r="M1681" s="19">
        <f t="shared" si="132"/>
        <v>566</v>
      </c>
      <c r="N1681" s="19">
        <f t="shared" si="133"/>
        <v>23.102040816326532</v>
      </c>
    </row>
    <row r="1682" spans="1:14" ht="15" customHeight="1">
      <c r="A1682" s="15">
        <v>1676</v>
      </c>
      <c r="B1682" s="34">
        <v>3</v>
      </c>
      <c r="C1682" s="80"/>
      <c r="D1682" s="28" t="s">
        <v>3498</v>
      </c>
      <c r="E1682" s="16" t="s">
        <v>3499</v>
      </c>
      <c r="F1682" s="87">
        <v>8592223346710</v>
      </c>
      <c r="G1682" s="17">
        <v>201</v>
      </c>
      <c r="H1682" s="76">
        <v>994</v>
      </c>
      <c r="I1682" s="18">
        <f t="shared" si="134"/>
        <v>40.571428571428569</v>
      </c>
      <c r="J1682" s="46">
        <f>'Skupinové slevy'!$C$26</f>
        <v>0</v>
      </c>
      <c r="K1682" s="46">
        <f t="shared" si="135"/>
        <v>0</v>
      </c>
      <c r="L1682" s="46">
        <f t="shared" si="136"/>
        <v>0</v>
      </c>
      <c r="M1682" s="19">
        <f t="shared" si="132"/>
        <v>994</v>
      </c>
      <c r="N1682" s="19">
        <f t="shared" si="133"/>
        <v>40.571428571428569</v>
      </c>
    </row>
    <row r="1683" spans="1:14" ht="15" customHeight="1">
      <c r="A1683" s="15">
        <v>1677</v>
      </c>
      <c r="B1683" s="34">
        <v>3</v>
      </c>
      <c r="C1683" s="80"/>
      <c r="D1683" s="28" t="s">
        <v>3500</v>
      </c>
      <c r="E1683" s="16" t="s">
        <v>3501</v>
      </c>
      <c r="F1683" s="87">
        <v>8592223346727</v>
      </c>
      <c r="G1683" s="17">
        <v>201</v>
      </c>
      <c r="H1683" s="76">
        <v>1642</v>
      </c>
      <c r="I1683" s="18">
        <f t="shared" si="134"/>
        <v>67.020408163265301</v>
      </c>
      <c r="J1683" s="46">
        <f>'Skupinové slevy'!$C$26</f>
        <v>0</v>
      </c>
      <c r="K1683" s="46">
        <f t="shared" si="135"/>
        <v>0</v>
      </c>
      <c r="L1683" s="46">
        <f t="shared" si="136"/>
        <v>0</v>
      </c>
      <c r="M1683" s="19">
        <f t="shared" si="132"/>
        <v>1642</v>
      </c>
      <c r="N1683" s="19">
        <f t="shared" si="133"/>
        <v>67.020408163265301</v>
      </c>
    </row>
    <row r="1684" spans="1:14" ht="15" customHeight="1">
      <c r="A1684" s="15">
        <v>1678</v>
      </c>
      <c r="B1684" s="34">
        <v>3</v>
      </c>
      <c r="C1684" s="80"/>
      <c r="D1684" s="28" t="s">
        <v>3121</v>
      </c>
      <c r="E1684" s="16" t="s">
        <v>3122</v>
      </c>
      <c r="F1684" s="87">
        <v>8592223346734</v>
      </c>
      <c r="G1684" s="17">
        <v>201</v>
      </c>
      <c r="H1684" s="76">
        <v>2616</v>
      </c>
      <c r="I1684" s="18">
        <f t="shared" si="134"/>
        <v>106.77551020408163</v>
      </c>
      <c r="J1684" s="46">
        <f>'Skupinové slevy'!$C$26</f>
        <v>0</v>
      </c>
      <c r="K1684" s="46">
        <f t="shared" si="135"/>
        <v>0</v>
      </c>
      <c r="L1684" s="46">
        <f t="shared" si="136"/>
        <v>0</v>
      </c>
      <c r="M1684" s="19">
        <f t="shared" si="132"/>
        <v>2616</v>
      </c>
      <c r="N1684" s="19">
        <f t="shared" si="133"/>
        <v>106.77551020408163</v>
      </c>
    </row>
    <row r="1685" spans="1:14" ht="15" customHeight="1">
      <c r="A1685" s="15">
        <v>1679</v>
      </c>
      <c r="B1685" s="34">
        <v>3</v>
      </c>
      <c r="C1685" s="83" t="s">
        <v>5945</v>
      </c>
      <c r="D1685" s="28" t="s">
        <v>6010</v>
      </c>
      <c r="E1685" s="16" t="s">
        <v>6011</v>
      </c>
      <c r="F1685" s="87">
        <v>8592223431591</v>
      </c>
      <c r="G1685" s="17">
        <v>201</v>
      </c>
      <c r="H1685" s="76">
        <v>276</v>
      </c>
      <c r="I1685" s="18">
        <f t="shared" si="134"/>
        <v>11.26530612244898</v>
      </c>
      <c r="J1685" s="46">
        <f>'Skupinové slevy'!$C$26</f>
        <v>0</v>
      </c>
      <c r="K1685" s="46">
        <f t="shared" si="135"/>
        <v>0</v>
      </c>
      <c r="L1685" s="46">
        <f t="shared" si="136"/>
        <v>0</v>
      </c>
      <c r="M1685" s="19">
        <f t="shared" si="132"/>
        <v>276</v>
      </c>
      <c r="N1685" s="19">
        <f t="shared" si="133"/>
        <v>11.26530612244898</v>
      </c>
    </row>
    <row r="1686" spans="1:14" ht="15" customHeight="1">
      <c r="A1686" s="15">
        <v>1680</v>
      </c>
      <c r="B1686" s="34">
        <v>3</v>
      </c>
      <c r="C1686" s="83" t="s">
        <v>5945</v>
      </c>
      <c r="D1686" s="28" t="s">
        <v>6012</v>
      </c>
      <c r="E1686" s="16" t="s">
        <v>6013</v>
      </c>
      <c r="F1686" s="87">
        <v>8592223431607</v>
      </c>
      <c r="G1686" s="17">
        <v>201</v>
      </c>
      <c r="H1686" s="76">
        <v>371</v>
      </c>
      <c r="I1686" s="18">
        <f t="shared" si="134"/>
        <v>15.142857142857142</v>
      </c>
      <c r="J1686" s="46">
        <f>'Skupinové slevy'!$C$26</f>
        <v>0</v>
      </c>
      <c r="K1686" s="46">
        <f t="shared" si="135"/>
        <v>0</v>
      </c>
      <c r="L1686" s="46">
        <f t="shared" si="136"/>
        <v>0</v>
      </c>
      <c r="M1686" s="19">
        <f t="shared" si="132"/>
        <v>371</v>
      </c>
      <c r="N1686" s="19">
        <f t="shared" si="133"/>
        <v>15.142857142857142</v>
      </c>
    </row>
    <row r="1687" spans="1:14" ht="15" customHeight="1">
      <c r="A1687" s="15">
        <v>1681</v>
      </c>
      <c r="B1687" s="34">
        <v>3</v>
      </c>
      <c r="C1687" s="83" t="s">
        <v>5945</v>
      </c>
      <c r="D1687" s="28" t="s">
        <v>6014</v>
      </c>
      <c r="E1687" s="16" t="s">
        <v>6015</v>
      </c>
      <c r="F1687" s="87">
        <v>8592223431614</v>
      </c>
      <c r="G1687" s="17">
        <v>201</v>
      </c>
      <c r="H1687" s="76">
        <v>574</v>
      </c>
      <c r="I1687" s="18">
        <f t="shared" si="134"/>
        <v>23.428571428571427</v>
      </c>
      <c r="J1687" s="46">
        <f>'Skupinové slevy'!$C$26</f>
        <v>0</v>
      </c>
      <c r="K1687" s="46">
        <f t="shared" si="135"/>
        <v>0</v>
      </c>
      <c r="L1687" s="46">
        <f t="shared" si="136"/>
        <v>0</v>
      </c>
      <c r="M1687" s="19">
        <f t="shared" si="132"/>
        <v>574</v>
      </c>
      <c r="N1687" s="19">
        <f t="shared" si="133"/>
        <v>23.428571428571427</v>
      </c>
    </row>
    <row r="1688" spans="1:14" ht="15" customHeight="1">
      <c r="A1688" s="15">
        <v>1682</v>
      </c>
      <c r="B1688" s="34">
        <v>3</v>
      </c>
      <c r="C1688" s="80"/>
      <c r="D1688" s="28" t="s">
        <v>3833</v>
      </c>
      <c r="E1688" s="16" t="s">
        <v>3834</v>
      </c>
      <c r="F1688" s="87">
        <v>8592223239425</v>
      </c>
      <c r="G1688" s="25">
        <v>650</v>
      </c>
      <c r="H1688" s="76">
        <v>173</v>
      </c>
      <c r="I1688" s="18">
        <f t="shared" si="134"/>
        <v>7.0612244897959187</v>
      </c>
      <c r="J1688" s="46">
        <f>'Skupinové slevy'!$C$17</f>
        <v>0</v>
      </c>
      <c r="K1688" s="46">
        <f t="shared" si="135"/>
        <v>0</v>
      </c>
      <c r="L1688" s="46">
        <f t="shared" si="136"/>
        <v>0</v>
      </c>
      <c r="M1688" s="19">
        <f t="shared" si="132"/>
        <v>173</v>
      </c>
      <c r="N1688" s="19">
        <f t="shared" si="133"/>
        <v>7.0612244897959187</v>
      </c>
    </row>
    <row r="1689" spans="1:14" ht="15" customHeight="1">
      <c r="A1689" s="15">
        <v>1683</v>
      </c>
      <c r="B1689" s="34">
        <v>3</v>
      </c>
      <c r="C1689" s="80"/>
      <c r="D1689" s="28" t="s">
        <v>1927</v>
      </c>
      <c r="E1689" s="16" t="s">
        <v>6396</v>
      </c>
      <c r="F1689" s="87">
        <v>8592223249639</v>
      </c>
      <c r="G1689" s="25">
        <v>650</v>
      </c>
      <c r="H1689" s="76">
        <v>315</v>
      </c>
      <c r="I1689" s="18">
        <f t="shared" si="134"/>
        <v>12.857142857142858</v>
      </c>
      <c r="J1689" s="46">
        <f>'Skupinové slevy'!$C$17</f>
        <v>0</v>
      </c>
      <c r="K1689" s="46">
        <f t="shared" si="135"/>
        <v>0</v>
      </c>
      <c r="L1689" s="46">
        <f t="shared" si="136"/>
        <v>0</v>
      </c>
      <c r="M1689" s="19">
        <f t="shared" si="132"/>
        <v>315</v>
      </c>
      <c r="N1689" s="19">
        <f t="shared" si="133"/>
        <v>12.857142857142858</v>
      </c>
    </row>
    <row r="1690" spans="1:14" ht="15" customHeight="1">
      <c r="A1690" s="15">
        <v>1684</v>
      </c>
      <c r="B1690" s="34">
        <v>3</v>
      </c>
      <c r="C1690" s="80"/>
      <c r="D1690" s="28" t="s">
        <v>6397</v>
      </c>
      <c r="E1690" s="16" t="s">
        <v>6398</v>
      </c>
      <c r="F1690" s="87">
        <v>8592223249646</v>
      </c>
      <c r="G1690" s="25">
        <v>650</v>
      </c>
      <c r="H1690" s="76">
        <v>368</v>
      </c>
      <c r="I1690" s="18">
        <f t="shared" si="134"/>
        <v>15.020408163265307</v>
      </c>
      <c r="J1690" s="46">
        <f>'Skupinové slevy'!$C$17</f>
        <v>0</v>
      </c>
      <c r="K1690" s="46">
        <f t="shared" si="135"/>
        <v>0</v>
      </c>
      <c r="L1690" s="46">
        <f t="shared" si="136"/>
        <v>0</v>
      </c>
      <c r="M1690" s="19">
        <f t="shared" si="132"/>
        <v>368</v>
      </c>
      <c r="N1690" s="19">
        <f t="shared" si="133"/>
        <v>15.020408163265307</v>
      </c>
    </row>
    <row r="1691" spans="1:14" ht="15" customHeight="1">
      <c r="A1691" s="15">
        <v>1685</v>
      </c>
      <c r="B1691" s="34">
        <v>3</v>
      </c>
      <c r="C1691" s="80"/>
      <c r="D1691" s="28" t="s">
        <v>6399</v>
      </c>
      <c r="E1691" s="16" t="s">
        <v>6400</v>
      </c>
      <c r="F1691" s="87">
        <v>8592223311381</v>
      </c>
      <c r="G1691" s="25">
        <v>650</v>
      </c>
      <c r="H1691" s="76">
        <v>676</v>
      </c>
      <c r="I1691" s="18">
        <f t="shared" si="134"/>
        <v>27.591836734693878</v>
      </c>
      <c r="J1691" s="46">
        <f>'Skupinové slevy'!$C$17</f>
        <v>0</v>
      </c>
      <c r="K1691" s="46">
        <f t="shared" si="135"/>
        <v>0</v>
      </c>
      <c r="L1691" s="46">
        <f t="shared" si="136"/>
        <v>0</v>
      </c>
      <c r="M1691" s="19">
        <f t="shared" si="132"/>
        <v>676</v>
      </c>
      <c r="N1691" s="19">
        <f t="shared" si="133"/>
        <v>27.591836734693878</v>
      </c>
    </row>
    <row r="1692" spans="1:14" ht="15" customHeight="1">
      <c r="A1692" s="15">
        <v>1686</v>
      </c>
      <c r="B1692" s="34">
        <v>3</v>
      </c>
      <c r="C1692" s="80"/>
      <c r="D1692" s="28" t="s">
        <v>202</v>
      </c>
      <c r="E1692" s="16" t="s">
        <v>203</v>
      </c>
      <c r="F1692" s="87">
        <v>8592223249653</v>
      </c>
      <c r="G1692" s="25">
        <v>650</v>
      </c>
      <c r="H1692" s="76">
        <v>237</v>
      </c>
      <c r="I1692" s="18">
        <f t="shared" si="134"/>
        <v>9.6734693877551017</v>
      </c>
      <c r="J1692" s="46">
        <f>'Skupinové slevy'!$C$17</f>
        <v>0</v>
      </c>
      <c r="K1692" s="46">
        <f t="shared" si="135"/>
        <v>0</v>
      </c>
      <c r="L1692" s="46">
        <f t="shared" si="136"/>
        <v>0</v>
      </c>
      <c r="M1692" s="19">
        <f t="shared" ref="M1692:M1755" si="137">H1692*(1-$J1692)*(1-$K1692)*(1-$L1692)</f>
        <v>237</v>
      </c>
      <c r="N1692" s="19">
        <f t="shared" ref="N1692:N1755" si="138">I1692*(1-$J1692)*(1-$K1692)*(1-$L1692)</f>
        <v>9.6734693877551017</v>
      </c>
    </row>
    <row r="1693" spans="1:14" ht="15" customHeight="1">
      <c r="A1693" s="15">
        <v>1687</v>
      </c>
      <c r="B1693" s="34">
        <v>3</v>
      </c>
      <c r="C1693" s="80"/>
      <c r="D1693" s="28" t="s">
        <v>204</v>
      </c>
      <c r="E1693" s="16" t="s">
        <v>205</v>
      </c>
      <c r="F1693" s="87">
        <v>8592223249660</v>
      </c>
      <c r="G1693" s="25">
        <v>650</v>
      </c>
      <c r="H1693" s="76">
        <v>345</v>
      </c>
      <c r="I1693" s="18">
        <f t="shared" si="134"/>
        <v>14.081632653061224</v>
      </c>
      <c r="J1693" s="46">
        <f>'Skupinové slevy'!$C$17</f>
        <v>0</v>
      </c>
      <c r="K1693" s="46">
        <f t="shared" si="135"/>
        <v>0</v>
      </c>
      <c r="L1693" s="46">
        <f t="shared" si="136"/>
        <v>0</v>
      </c>
      <c r="M1693" s="19">
        <f t="shared" si="137"/>
        <v>345</v>
      </c>
      <c r="N1693" s="19">
        <f t="shared" si="138"/>
        <v>14.081632653061224</v>
      </c>
    </row>
    <row r="1694" spans="1:14" ht="15" customHeight="1">
      <c r="A1694" s="15">
        <v>1688</v>
      </c>
      <c r="B1694" s="34">
        <v>3</v>
      </c>
      <c r="C1694" s="80"/>
      <c r="D1694" s="28" t="s">
        <v>206</v>
      </c>
      <c r="E1694" s="16" t="s">
        <v>207</v>
      </c>
      <c r="F1694" s="87">
        <v>8592223249677</v>
      </c>
      <c r="G1694" s="25">
        <v>650</v>
      </c>
      <c r="H1694" s="76">
        <v>590</v>
      </c>
      <c r="I1694" s="18">
        <f t="shared" si="134"/>
        <v>24.081632653061224</v>
      </c>
      <c r="J1694" s="46">
        <f>'Skupinové slevy'!$C$17</f>
        <v>0</v>
      </c>
      <c r="K1694" s="46">
        <f t="shared" si="135"/>
        <v>0</v>
      </c>
      <c r="L1694" s="46">
        <f t="shared" si="136"/>
        <v>0</v>
      </c>
      <c r="M1694" s="19">
        <f t="shared" si="137"/>
        <v>590</v>
      </c>
      <c r="N1694" s="19">
        <f t="shared" si="138"/>
        <v>24.081632653061224</v>
      </c>
    </row>
    <row r="1695" spans="1:14" ht="15" customHeight="1">
      <c r="A1695" s="15">
        <v>1689</v>
      </c>
      <c r="B1695" s="34">
        <v>3</v>
      </c>
      <c r="C1695" s="80"/>
      <c r="D1695" s="28" t="s">
        <v>539</v>
      </c>
      <c r="E1695" s="16" t="s">
        <v>540</v>
      </c>
      <c r="F1695" s="87">
        <v>8592223306530</v>
      </c>
      <c r="G1695" s="25">
        <v>650</v>
      </c>
      <c r="H1695" s="76">
        <v>178</v>
      </c>
      <c r="I1695" s="18">
        <f t="shared" si="134"/>
        <v>7.2653061224489797</v>
      </c>
      <c r="J1695" s="46">
        <f>'Skupinové slevy'!$C$17</f>
        <v>0</v>
      </c>
      <c r="K1695" s="46">
        <f t="shared" si="135"/>
        <v>0</v>
      </c>
      <c r="L1695" s="46">
        <f t="shared" si="136"/>
        <v>0</v>
      </c>
      <c r="M1695" s="19">
        <f t="shared" si="137"/>
        <v>178</v>
      </c>
      <c r="N1695" s="19">
        <f t="shared" si="138"/>
        <v>7.2653061224489797</v>
      </c>
    </row>
    <row r="1696" spans="1:14" ht="15" customHeight="1">
      <c r="A1696" s="15">
        <v>1690</v>
      </c>
      <c r="B1696" s="34">
        <v>3</v>
      </c>
      <c r="C1696" s="80"/>
      <c r="D1696" s="28" t="s">
        <v>541</v>
      </c>
      <c r="E1696" s="16" t="s">
        <v>542</v>
      </c>
      <c r="F1696" s="87">
        <v>8592223249837</v>
      </c>
      <c r="G1696" s="25">
        <v>650</v>
      </c>
      <c r="H1696" s="76">
        <v>257</v>
      </c>
      <c r="I1696" s="18">
        <f t="shared" si="134"/>
        <v>10.489795918367347</v>
      </c>
      <c r="J1696" s="46">
        <f>'Skupinové slevy'!$C$17</f>
        <v>0</v>
      </c>
      <c r="K1696" s="46">
        <f t="shared" si="135"/>
        <v>0</v>
      </c>
      <c r="L1696" s="46">
        <f t="shared" si="136"/>
        <v>0</v>
      </c>
      <c r="M1696" s="19">
        <f t="shared" si="137"/>
        <v>257</v>
      </c>
      <c r="N1696" s="19">
        <f t="shared" si="138"/>
        <v>10.489795918367347</v>
      </c>
    </row>
    <row r="1697" spans="1:14" ht="15" customHeight="1">
      <c r="A1697" s="15">
        <v>1691</v>
      </c>
      <c r="B1697" s="34">
        <v>3</v>
      </c>
      <c r="C1697" s="80"/>
      <c r="D1697" s="28" t="s">
        <v>6783</v>
      </c>
      <c r="E1697" s="16" t="s">
        <v>6784</v>
      </c>
      <c r="F1697" s="87">
        <v>8592223249844</v>
      </c>
      <c r="G1697" s="25">
        <v>650</v>
      </c>
      <c r="H1697" s="76">
        <v>423</v>
      </c>
      <c r="I1697" s="18">
        <f t="shared" si="134"/>
        <v>17.26530612244898</v>
      </c>
      <c r="J1697" s="46">
        <f>'Skupinové slevy'!$C$17</f>
        <v>0</v>
      </c>
      <c r="K1697" s="46">
        <f t="shared" si="135"/>
        <v>0</v>
      </c>
      <c r="L1697" s="46">
        <f t="shared" si="136"/>
        <v>0</v>
      </c>
      <c r="M1697" s="19">
        <f t="shared" si="137"/>
        <v>423</v>
      </c>
      <c r="N1697" s="19">
        <f t="shared" si="138"/>
        <v>17.26530612244898</v>
      </c>
    </row>
    <row r="1698" spans="1:14" ht="15" customHeight="1">
      <c r="A1698" s="15">
        <v>1692</v>
      </c>
      <c r="B1698" s="34">
        <v>3</v>
      </c>
      <c r="C1698" s="80"/>
      <c r="D1698" s="28" t="s">
        <v>6785</v>
      </c>
      <c r="E1698" s="16" t="s">
        <v>6786</v>
      </c>
      <c r="F1698" s="87">
        <v>8592223235588</v>
      </c>
      <c r="G1698" s="25">
        <v>650</v>
      </c>
      <c r="H1698" s="76">
        <v>84</v>
      </c>
      <c r="I1698" s="18">
        <f t="shared" si="134"/>
        <v>3.4285714285714284</v>
      </c>
      <c r="J1698" s="46">
        <f>'Skupinové slevy'!$C$17</f>
        <v>0</v>
      </c>
      <c r="K1698" s="46">
        <f t="shared" si="135"/>
        <v>0</v>
      </c>
      <c r="L1698" s="46">
        <f t="shared" si="136"/>
        <v>0</v>
      </c>
      <c r="M1698" s="19">
        <f t="shared" si="137"/>
        <v>84</v>
      </c>
      <c r="N1698" s="19">
        <f t="shared" si="138"/>
        <v>3.4285714285714284</v>
      </c>
    </row>
    <row r="1699" spans="1:14" ht="15" customHeight="1">
      <c r="A1699" s="15">
        <v>1693</v>
      </c>
      <c r="B1699" s="34">
        <v>3</v>
      </c>
      <c r="C1699" s="80"/>
      <c r="D1699" s="28" t="s">
        <v>210</v>
      </c>
      <c r="E1699" s="16" t="s">
        <v>211</v>
      </c>
      <c r="F1699" s="87">
        <v>8592223308169</v>
      </c>
      <c r="G1699" s="25">
        <v>650</v>
      </c>
      <c r="H1699" s="76">
        <v>136</v>
      </c>
      <c r="I1699" s="18">
        <f t="shared" si="134"/>
        <v>5.5510204081632653</v>
      </c>
      <c r="J1699" s="46">
        <f>'Skupinové slevy'!$C$17</f>
        <v>0</v>
      </c>
      <c r="K1699" s="46">
        <f t="shared" si="135"/>
        <v>0</v>
      </c>
      <c r="L1699" s="46">
        <f t="shared" si="136"/>
        <v>0</v>
      </c>
      <c r="M1699" s="19">
        <f t="shared" si="137"/>
        <v>136</v>
      </c>
      <c r="N1699" s="19">
        <f t="shared" si="138"/>
        <v>5.5510204081632653</v>
      </c>
    </row>
    <row r="1700" spans="1:14" ht="15" customHeight="1">
      <c r="A1700" s="15">
        <v>1694</v>
      </c>
      <c r="B1700" s="34">
        <v>3</v>
      </c>
      <c r="C1700" s="80"/>
      <c r="D1700" s="28" t="s">
        <v>5192</v>
      </c>
      <c r="E1700" s="16" t="s">
        <v>1814</v>
      </c>
      <c r="F1700" s="87">
        <v>8592223235571</v>
      </c>
      <c r="G1700" s="25">
        <v>650</v>
      </c>
      <c r="H1700" s="76">
        <v>100</v>
      </c>
      <c r="I1700" s="18">
        <f t="shared" si="134"/>
        <v>4.0816326530612246</v>
      </c>
      <c r="J1700" s="46">
        <f>'Skupinové slevy'!$C$17</f>
        <v>0</v>
      </c>
      <c r="K1700" s="46">
        <f t="shared" si="135"/>
        <v>0</v>
      </c>
      <c r="L1700" s="46">
        <f t="shared" si="136"/>
        <v>0</v>
      </c>
      <c r="M1700" s="19">
        <f t="shared" si="137"/>
        <v>100</v>
      </c>
      <c r="N1700" s="19">
        <f t="shared" si="138"/>
        <v>4.0816326530612246</v>
      </c>
    </row>
    <row r="1701" spans="1:14" ht="15" customHeight="1">
      <c r="A1701" s="15">
        <v>1695</v>
      </c>
      <c r="B1701" s="34">
        <v>3</v>
      </c>
      <c r="C1701" s="80"/>
      <c r="D1701" s="28" t="s">
        <v>1815</v>
      </c>
      <c r="E1701" s="16" t="s">
        <v>1816</v>
      </c>
      <c r="F1701" s="87">
        <v>8592223238664</v>
      </c>
      <c r="G1701" s="25">
        <v>650</v>
      </c>
      <c r="H1701" s="76">
        <v>104</v>
      </c>
      <c r="I1701" s="18">
        <f t="shared" si="134"/>
        <v>4.2448979591836737</v>
      </c>
      <c r="J1701" s="46">
        <f>'Skupinové slevy'!$C$17</f>
        <v>0</v>
      </c>
      <c r="K1701" s="46">
        <f t="shared" si="135"/>
        <v>0</v>
      </c>
      <c r="L1701" s="46">
        <f t="shared" si="136"/>
        <v>0</v>
      </c>
      <c r="M1701" s="19">
        <f t="shared" si="137"/>
        <v>104</v>
      </c>
      <c r="N1701" s="19">
        <f t="shared" si="138"/>
        <v>4.2448979591836737</v>
      </c>
    </row>
    <row r="1702" spans="1:14" ht="15" customHeight="1">
      <c r="A1702" s="15">
        <v>1696</v>
      </c>
      <c r="B1702" s="34">
        <v>3</v>
      </c>
      <c r="C1702" s="80"/>
      <c r="D1702" s="28" t="s">
        <v>6714</v>
      </c>
      <c r="E1702" s="16" t="s">
        <v>6715</v>
      </c>
      <c r="F1702" s="87">
        <v>8592223239685</v>
      </c>
      <c r="G1702" s="25">
        <v>650</v>
      </c>
      <c r="H1702" s="76">
        <v>107</v>
      </c>
      <c r="I1702" s="18">
        <f t="shared" si="134"/>
        <v>4.3673469387755102</v>
      </c>
      <c r="J1702" s="46">
        <f>'Skupinové slevy'!$C$17</f>
        <v>0</v>
      </c>
      <c r="K1702" s="46">
        <f t="shared" si="135"/>
        <v>0</v>
      </c>
      <c r="L1702" s="46">
        <f t="shared" si="136"/>
        <v>0</v>
      </c>
      <c r="M1702" s="19">
        <f t="shared" si="137"/>
        <v>107</v>
      </c>
      <c r="N1702" s="19">
        <f t="shared" si="138"/>
        <v>4.3673469387755102</v>
      </c>
    </row>
    <row r="1703" spans="1:14" ht="15" customHeight="1">
      <c r="A1703" s="15">
        <v>1697</v>
      </c>
      <c r="B1703" s="34">
        <v>3</v>
      </c>
      <c r="C1703" s="80"/>
      <c r="D1703" s="28" t="s">
        <v>6712</v>
      </c>
      <c r="E1703" s="16" t="s">
        <v>6713</v>
      </c>
      <c r="F1703" s="87">
        <v>8592223249851</v>
      </c>
      <c r="G1703" s="25">
        <v>650</v>
      </c>
      <c r="H1703" s="76">
        <v>152</v>
      </c>
      <c r="I1703" s="18">
        <f t="shared" si="134"/>
        <v>6.204081632653061</v>
      </c>
      <c r="J1703" s="46">
        <f>'Skupinové slevy'!$C$17</f>
        <v>0</v>
      </c>
      <c r="K1703" s="46">
        <f t="shared" si="135"/>
        <v>0</v>
      </c>
      <c r="L1703" s="46">
        <f t="shared" si="136"/>
        <v>0</v>
      </c>
      <c r="M1703" s="19">
        <f t="shared" si="137"/>
        <v>152</v>
      </c>
      <c r="N1703" s="19">
        <f t="shared" si="138"/>
        <v>6.204081632653061</v>
      </c>
    </row>
    <row r="1704" spans="1:14" ht="15" customHeight="1">
      <c r="A1704" s="15">
        <v>1698</v>
      </c>
      <c r="B1704" s="34">
        <v>3</v>
      </c>
      <c r="C1704" s="80"/>
      <c r="D1704" s="28" t="s">
        <v>5228</v>
      </c>
      <c r="E1704" s="16" t="s">
        <v>5229</v>
      </c>
      <c r="F1704" s="87">
        <v>8592223232457</v>
      </c>
      <c r="G1704" s="25">
        <v>650</v>
      </c>
      <c r="H1704" s="76">
        <v>5.3</v>
      </c>
      <c r="I1704" s="18">
        <f t="shared" si="134"/>
        <v>0.21632653061224488</v>
      </c>
      <c r="J1704" s="46">
        <f>'Skupinové slevy'!$C$17</f>
        <v>0</v>
      </c>
      <c r="K1704" s="46">
        <f t="shared" si="135"/>
        <v>0</v>
      </c>
      <c r="L1704" s="46">
        <f t="shared" si="136"/>
        <v>0</v>
      </c>
      <c r="M1704" s="19">
        <f t="shared" si="137"/>
        <v>5.3</v>
      </c>
      <c r="N1704" s="19">
        <f t="shared" si="138"/>
        <v>0.21632653061224488</v>
      </c>
    </row>
    <row r="1705" spans="1:14" ht="15" customHeight="1">
      <c r="A1705" s="15">
        <v>1699</v>
      </c>
      <c r="B1705" s="34">
        <v>3</v>
      </c>
      <c r="C1705" s="80"/>
      <c r="D1705" s="28" t="s">
        <v>5230</v>
      </c>
      <c r="E1705" s="16" t="s">
        <v>5231</v>
      </c>
      <c r="F1705" s="87">
        <v>8592223249547</v>
      </c>
      <c r="G1705" s="25">
        <v>650</v>
      </c>
      <c r="H1705" s="76">
        <v>5.2</v>
      </c>
      <c r="I1705" s="18">
        <f t="shared" si="134"/>
        <v>0.21224489795918369</v>
      </c>
      <c r="J1705" s="46">
        <f>'Skupinové slevy'!$C$17</f>
        <v>0</v>
      </c>
      <c r="K1705" s="46">
        <f t="shared" si="135"/>
        <v>0</v>
      </c>
      <c r="L1705" s="46">
        <f t="shared" si="136"/>
        <v>0</v>
      </c>
      <c r="M1705" s="19">
        <f t="shared" si="137"/>
        <v>5.2</v>
      </c>
      <c r="N1705" s="19">
        <f t="shared" si="138"/>
        <v>0.21224489795918369</v>
      </c>
    </row>
    <row r="1706" spans="1:14" ht="15" customHeight="1">
      <c r="A1706" s="15">
        <v>1700</v>
      </c>
      <c r="B1706" s="34">
        <v>3</v>
      </c>
      <c r="C1706" s="80"/>
      <c r="D1706" s="28" t="s">
        <v>5193</v>
      </c>
      <c r="E1706" s="16" t="s">
        <v>5194</v>
      </c>
      <c r="F1706" s="87">
        <v>8592223249554</v>
      </c>
      <c r="G1706" s="25">
        <v>650</v>
      </c>
      <c r="H1706" s="76">
        <v>7.3</v>
      </c>
      <c r="I1706" s="18">
        <f t="shared" si="134"/>
        <v>0.29795918367346941</v>
      </c>
      <c r="J1706" s="46">
        <f>'Skupinové slevy'!$C$17</f>
        <v>0</v>
      </c>
      <c r="K1706" s="46">
        <f t="shared" si="135"/>
        <v>0</v>
      </c>
      <c r="L1706" s="46">
        <f t="shared" si="136"/>
        <v>0</v>
      </c>
      <c r="M1706" s="19">
        <f t="shared" si="137"/>
        <v>7.3</v>
      </c>
      <c r="N1706" s="19">
        <f t="shared" si="138"/>
        <v>0.29795918367346941</v>
      </c>
    </row>
    <row r="1707" spans="1:14" ht="15" customHeight="1">
      <c r="A1707" s="15">
        <v>1701</v>
      </c>
      <c r="B1707" s="34">
        <v>3</v>
      </c>
      <c r="C1707" s="80"/>
      <c r="D1707" s="28" t="s">
        <v>5195</v>
      </c>
      <c r="E1707" s="16" t="s">
        <v>5196</v>
      </c>
      <c r="F1707" s="87">
        <v>8592223232464</v>
      </c>
      <c r="G1707" s="25">
        <v>650</v>
      </c>
      <c r="H1707" s="76">
        <v>8.4</v>
      </c>
      <c r="I1707" s="18">
        <f t="shared" si="134"/>
        <v>0.34285714285714286</v>
      </c>
      <c r="J1707" s="46">
        <f>'Skupinové slevy'!$C$17</f>
        <v>0</v>
      </c>
      <c r="K1707" s="46">
        <f t="shared" si="135"/>
        <v>0</v>
      </c>
      <c r="L1707" s="46">
        <f t="shared" si="136"/>
        <v>0</v>
      </c>
      <c r="M1707" s="19">
        <f t="shared" si="137"/>
        <v>8.4</v>
      </c>
      <c r="N1707" s="19">
        <f t="shared" si="138"/>
        <v>0.34285714285714286</v>
      </c>
    </row>
    <row r="1708" spans="1:14" ht="15" customHeight="1">
      <c r="A1708" s="15">
        <v>1702</v>
      </c>
      <c r="B1708" s="34">
        <v>3</v>
      </c>
      <c r="C1708" s="80"/>
      <c r="D1708" s="28" t="s">
        <v>4493</v>
      </c>
      <c r="E1708" s="16" t="s">
        <v>4494</v>
      </c>
      <c r="F1708" s="87">
        <v>8592223232471</v>
      </c>
      <c r="G1708" s="25">
        <v>650</v>
      </c>
      <c r="H1708" s="76">
        <v>9.4</v>
      </c>
      <c r="I1708" s="18">
        <f t="shared" si="134"/>
        <v>0.3836734693877551</v>
      </c>
      <c r="J1708" s="46">
        <f>'Skupinové slevy'!$C$17</f>
        <v>0</v>
      </c>
      <c r="K1708" s="46">
        <f t="shared" si="135"/>
        <v>0</v>
      </c>
      <c r="L1708" s="46">
        <f t="shared" si="136"/>
        <v>0</v>
      </c>
      <c r="M1708" s="19">
        <f t="shared" si="137"/>
        <v>9.4</v>
      </c>
      <c r="N1708" s="19">
        <f t="shared" si="138"/>
        <v>0.3836734693877551</v>
      </c>
    </row>
    <row r="1709" spans="1:14" ht="15" customHeight="1">
      <c r="A1709" s="15">
        <v>1703</v>
      </c>
      <c r="B1709" s="34">
        <v>3</v>
      </c>
      <c r="C1709" s="80"/>
      <c r="D1709" s="28" t="s">
        <v>4497</v>
      </c>
      <c r="E1709" s="16" t="s">
        <v>4498</v>
      </c>
      <c r="F1709" s="87">
        <v>8592223239128</v>
      </c>
      <c r="G1709" s="25">
        <v>650</v>
      </c>
      <c r="H1709" s="76">
        <v>11.6</v>
      </c>
      <c r="I1709" s="18">
        <f t="shared" si="134"/>
        <v>0.473469387755102</v>
      </c>
      <c r="J1709" s="46">
        <f>'Skupinové slevy'!$C$17</f>
        <v>0</v>
      </c>
      <c r="K1709" s="46">
        <f t="shared" si="135"/>
        <v>0</v>
      </c>
      <c r="L1709" s="46">
        <f t="shared" si="136"/>
        <v>0</v>
      </c>
      <c r="M1709" s="19">
        <f t="shared" si="137"/>
        <v>11.6</v>
      </c>
      <c r="N1709" s="19">
        <f t="shared" si="138"/>
        <v>0.473469387755102</v>
      </c>
    </row>
    <row r="1710" spans="1:14" ht="15" customHeight="1">
      <c r="A1710" s="15">
        <v>1704</v>
      </c>
      <c r="B1710" s="34">
        <v>3</v>
      </c>
      <c r="C1710" s="80"/>
      <c r="D1710" s="28" t="s">
        <v>212</v>
      </c>
      <c r="E1710" s="16" t="s">
        <v>185</v>
      </c>
      <c r="F1710" s="87">
        <v>8592223308176</v>
      </c>
      <c r="G1710" s="25">
        <v>650</v>
      </c>
      <c r="H1710" s="76">
        <v>16.8</v>
      </c>
      <c r="I1710" s="18">
        <f t="shared" si="134"/>
        <v>0.68571428571428572</v>
      </c>
      <c r="J1710" s="46">
        <f>'Skupinové slevy'!$C$17</f>
        <v>0</v>
      </c>
      <c r="K1710" s="46">
        <f t="shared" si="135"/>
        <v>0</v>
      </c>
      <c r="L1710" s="46">
        <f t="shared" si="136"/>
        <v>0</v>
      </c>
      <c r="M1710" s="19">
        <f t="shared" si="137"/>
        <v>16.8</v>
      </c>
      <c r="N1710" s="19">
        <f t="shared" si="138"/>
        <v>0.68571428571428572</v>
      </c>
    </row>
    <row r="1711" spans="1:14" ht="15" customHeight="1">
      <c r="A1711" s="15">
        <v>1705</v>
      </c>
      <c r="B1711" s="34">
        <v>3</v>
      </c>
      <c r="C1711" s="80"/>
      <c r="D1711" s="28" t="s">
        <v>186</v>
      </c>
      <c r="E1711" s="16" t="s">
        <v>187</v>
      </c>
      <c r="F1711" s="87">
        <v>8592223315006</v>
      </c>
      <c r="G1711" s="25">
        <v>650</v>
      </c>
      <c r="H1711" s="76">
        <v>20</v>
      </c>
      <c r="I1711" s="18">
        <f t="shared" si="134"/>
        <v>0.81632653061224492</v>
      </c>
      <c r="J1711" s="46">
        <f>'Skupinové slevy'!$C$17</f>
        <v>0</v>
      </c>
      <c r="K1711" s="46">
        <f t="shared" si="135"/>
        <v>0</v>
      </c>
      <c r="L1711" s="46">
        <f t="shared" si="136"/>
        <v>0</v>
      </c>
      <c r="M1711" s="19">
        <f t="shared" si="137"/>
        <v>20</v>
      </c>
      <c r="N1711" s="19">
        <f t="shared" si="138"/>
        <v>0.81632653061224492</v>
      </c>
    </row>
    <row r="1712" spans="1:14" ht="15" customHeight="1">
      <c r="A1712" s="15">
        <v>1706</v>
      </c>
      <c r="B1712" s="34">
        <v>3</v>
      </c>
      <c r="C1712" s="80"/>
      <c r="D1712" s="28" t="s">
        <v>188</v>
      </c>
      <c r="E1712" s="16" t="s">
        <v>189</v>
      </c>
      <c r="F1712" s="87">
        <v>8592223320055</v>
      </c>
      <c r="G1712" s="25">
        <v>650</v>
      </c>
      <c r="H1712" s="76">
        <v>44.1</v>
      </c>
      <c r="I1712" s="18">
        <f t="shared" si="134"/>
        <v>1.8</v>
      </c>
      <c r="J1712" s="46">
        <f>'Skupinové slevy'!$C$17</f>
        <v>0</v>
      </c>
      <c r="K1712" s="46">
        <f t="shared" si="135"/>
        <v>0</v>
      </c>
      <c r="L1712" s="46">
        <f t="shared" si="136"/>
        <v>0</v>
      </c>
      <c r="M1712" s="19">
        <f t="shared" si="137"/>
        <v>44.1</v>
      </c>
      <c r="N1712" s="19">
        <f t="shared" si="138"/>
        <v>1.8</v>
      </c>
    </row>
    <row r="1713" spans="1:14" ht="15" customHeight="1">
      <c r="A1713" s="15">
        <v>1707</v>
      </c>
      <c r="B1713" s="34">
        <v>3</v>
      </c>
      <c r="C1713" s="80"/>
      <c r="D1713" s="28" t="s">
        <v>5235</v>
      </c>
      <c r="E1713" s="16" t="s">
        <v>5236</v>
      </c>
      <c r="F1713" s="87">
        <v>8592223320062</v>
      </c>
      <c r="G1713" s="25">
        <v>650</v>
      </c>
      <c r="H1713" s="76">
        <v>69.3</v>
      </c>
      <c r="I1713" s="18">
        <f t="shared" si="134"/>
        <v>2.8285714285714283</v>
      </c>
      <c r="J1713" s="46">
        <f>'Skupinové slevy'!$C$17</f>
        <v>0</v>
      </c>
      <c r="K1713" s="46">
        <f t="shared" si="135"/>
        <v>0</v>
      </c>
      <c r="L1713" s="46">
        <f t="shared" si="136"/>
        <v>0</v>
      </c>
      <c r="M1713" s="19">
        <f t="shared" si="137"/>
        <v>69.3</v>
      </c>
      <c r="N1713" s="19">
        <f t="shared" si="138"/>
        <v>2.8285714285714283</v>
      </c>
    </row>
    <row r="1714" spans="1:14" ht="15" customHeight="1">
      <c r="A1714" s="15">
        <v>1708</v>
      </c>
      <c r="B1714" s="34">
        <v>3</v>
      </c>
      <c r="C1714" s="80"/>
      <c r="D1714" s="28" t="s">
        <v>4495</v>
      </c>
      <c r="E1714" s="16" t="s">
        <v>4496</v>
      </c>
      <c r="F1714" s="87">
        <v>8592223310278</v>
      </c>
      <c r="G1714" s="25">
        <v>650</v>
      </c>
      <c r="H1714" s="76">
        <v>85</v>
      </c>
      <c r="I1714" s="18">
        <f t="shared" si="134"/>
        <v>3.4693877551020407</v>
      </c>
      <c r="J1714" s="46">
        <f>'Skupinové slevy'!$C$17</f>
        <v>0</v>
      </c>
      <c r="K1714" s="46">
        <f t="shared" si="135"/>
        <v>0</v>
      </c>
      <c r="L1714" s="46">
        <f t="shared" si="136"/>
        <v>0</v>
      </c>
      <c r="M1714" s="19">
        <f t="shared" si="137"/>
        <v>85</v>
      </c>
      <c r="N1714" s="19">
        <f t="shared" si="138"/>
        <v>3.4693877551020407</v>
      </c>
    </row>
    <row r="1715" spans="1:14" ht="15" customHeight="1">
      <c r="A1715" s="15">
        <v>1709</v>
      </c>
      <c r="B1715" s="34">
        <v>3</v>
      </c>
      <c r="C1715" s="80"/>
      <c r="D1715" s="28" t="s">
        <v>1713</v>
      </c>
      <c r="E1715" s="16" t="s">
        <v>1714</v>
      </c>
      <c r="F1715" s="87">
        <v>8592223320079</v>
      </c>
      <c r="G1715" s="25">
        <v>650</v>
      </c>
      <c r="H1715" s="76">
        <v>16.8</v>
      </c>
      <c r="I1715" s="18">
        <f t="shared" si="134"/>
        <v>0.68571428571428572</v>
      </c>
      <c r="J1715" s="46">
        <f>'Skupinové slevy'!$C$17</f>
        <v>0</v>
      </c>
      <c r="K1715" s="46">
        <f t="shared" si="135"/>
        <v>0</v>
      </c>
      <c r="L1715" s="46">
        <f t="shared" si="136"/>
        <v>0</v>
      </c>
      <c r="M1715" s="19">
        <f t="shared" si="137"/>
        <v>16.8</v>
      </c>
      <c r="N1715" s="19">
        <f t="shared" si="138"/>
        <v>0.68571428571428572</v>
      </c>
    </row>
    <row r="1716" spans="1:14" ht="15" customHeight="1">
      <c r="A1716" s="15">
        <v>1710</v>
      </c>
      <c r="B1716" s="34">
        <v>3</v>
      </c>
      <c r="C1716" s="80"/>
      <c r="D1716" s="28" t="s">
        <v>2377</v>
      </c>
      <c r="E1716" s="16" t="s">
        <v>5438</v>
      </c>
      <c r="F1716" s="87">
        <v>8592223158467</v>
      </c>
      <c r="G1716" s="17">
        <v>260</v>
      </c>
      <c r="H1716" s="76">
        <v>399</v>
      </c>
      <c r="I1716" s="18">
        <f t="shared" si="134"/>
        <v>16.285714285714285</v>
      </c>
      <c r="J1716" s="46">
        <f>'Skupinové slevy'!$C$34</f>
        <v>0</v>
      </c>
      <c r="K1716" s="46">
        <f t="shared" si="135"/>
        <v>0</v>
      </c>
      <c r="L1716" s="46">
        <f t="shared" si="136"/>
        <v>0</v>
      </c>
      <c r="M1716" s="19">
        <f t="shared" si="137"/>
        <v>399</v>
      </c>
      <c r="N1716" s="19">
        <f t="shared" si="138"/>
        <v>16.285714285714285</v>
      </c>
    </row>
    <row r="1717" spans="1:14" ht="15" customHeight="1">
      <c r="A1717" s="15">
        <v>1711</v>
      </c>
      <c r="B1717" s="34">
        <v>3</v>
      </c>
      <c r="C1717" s="80"/>
      <c r="D1717" s="28" t="s">
        <v>5439</v>
      </c>
      <c r="E1717" s="16" t="s">
        <v>5440</v>
      </c>
      <c r="F1717" s="87">
        <v>8592223153707</v>
      </c>
      <c r="G1717" s="17">
        <v>260</v>
      </c>
      <c r="H1717" s="76">
        <v>441</v>
      </c>
      <c r="I1717" s="18">
        <f t="shared" si="134"/>
        <v>18</v>
      </c>
      <c r="J1717" s="46">
        <f>'Skupinové slevy'!$C$34</f>
        <v>0</v>
      </c>
      <c r="K1717" s="46">
        <f t="shared" si="135"/>
        <v>0</v>
      </c>
      <c r="L1717" s="46">
        <f t="shared" si="136"/>
        <v>0</v>
      </c>
      <c r="M1717" s="19">
        <f t="shared" si="137"/>
        <v>441</v>
      </c>
      <c r="N1717" s="19">
        <f t="shared" si="138"/>
        <v>18</v>
      </c>
    </row>
    <row r="1718" spans="1:14" ht="15" customHeight="1">
      <c r="A1718" s="15">
        <v>1712</v>
      </c>
      <c r="B1718" s="34">
        <v>3</v>
      </c>
      <c r="C1718" s="80"/>
      <c r="D1718" s="28" t="s">
        <v>3319</v>
      </c>
      <c r="E1718" s="16" t="s">
        <v>3320</v>
      </c>
      <c r="F1718" s="87">
        <v>8592223153653</v>
      </c>
      <c r="G1718" s="17">
        <v>260</v>
      </c>
      <c r="H1718" s="76">
        <v>560</v>
      </c>
      <c r="I1718" s="18">
        <f t="shared" si="134"/>
        <v>22.857142857142858</v>
      </c>
      <c r="J1718" s="46">
        <f>'Skupinové slevy'!$C$34</f>
        <v>0</v>
      </c>
      <c r="K1718" s="46">
        <f t="shared" si="135"/>
        <v>0</v>
      </c>
      <c r="L1718" s="46">
        <f t="shared" si="136"/>
        <v>0</v>
      </c>
      <c r="M1718" s="19">
        <f t="shared" si="137"/>
        <v>560</v>
      </c>
      <c r="N1718" s="19">
        <f t="shared" si="138"/>
        <v>22.857142857142858</v>
      </c>
    </row>
    <row r="1719" spans="1:14" ht="15" customHeight="1">
      <c r="A1719" s="15">
        <v>1713</v>
      </c>
      <c r="B1719" s="34">
        <v>3</v>
      </c>
      <c r="C1719" s="80"/>
      <c r="D1719" s="28" t="s">
        <v>3321</v>
      </c>
      <c r="E1719" s="16" t="s">
        <v>3322</v>
      </c>
      <c r="F1719" s="87">
        <v>8592223153714</v>
      </c>
      <c r="G1719" s="17">
        <v>260</v>
      </c>
      <c r="H1719" s="76">
        <v>681</v>
      </c>
      <c r="I1719" s="18">
        <f t="shared" si="134"/>
        <v>27.795918367346939</v>
      </c>
      <c r="J1719" s="46">
        <f>'Skupinové slevy'!$C$34</f>
        <v>0</v>
      </c>
      <c r="K1719" s="46">
        <f t="shared" si="135"/>
        <v>0</v>
      </c>
      <c r="L1719" s="46">
        <f t="shared" si="136"/>
        <v>0</v>
      </c>
      <c r="M1719" s="19">
        <f t="shared" si="137"/>
        <v>681</v>
      </c>
      <c r="N1719" s="19">
        <f t="shared" si="138"/>
        <v>27.795918367346939</v>
      </c>
    </row>
    <row r="1720" spans="1:14" ht="15" customHeight="1">
      <c r="A1720" s="15">
        <v>1714</v>
      </c>
      <c r="B1720" s="34">
        <v>3</v>
      </c>
      <c r="C1720" s="80"/>
      <c r="D1720" s="28" t="s">
        <v>5396</v>
      </c>
      <c r="E1720" s="16" t="s">
        <v>5397</v>
      </c>
      <c r="F1720" s="87">
        <v>8592223153721</v>
      </c>
      <c r="G1720" s="17">
        <v>260</v>
      </c>
      <c r="H1720" s="76">
        <v>977</v>
      </c>
      <c r="I1720" s="18">
        <f t="shared" si="134"/>
        <v>39.877551020408163</v>
      </c>
      <c r="J1720" s="46">
        <f>'Skupinové slevy'!$C$34</f>
        <v>0</v>
      </c>
      <c r="K1720" s="46">
        <f t="shared" si="135"/>
        <v>0</v>
      </c>
      <c r="L1720" s="46">
        <f t="shared" si="136"/>
        <v>0</v>
      </c>
      <c r="M1720" s="19">
        <f t="shared" si="137"/>
        <v>977</v>
      </c>
      <c r="N1720" s="19">
        <f t="shared" si="138"/>
        <v>39.877551020408163</v>
      </c>
    </row>
    <row r="1721" spans="1:14" ht="15" customHeight="1">
      <c r="A1721" s="15">
        <v>1715</v>
      </c>
      <c r="B1721" s="34">
        <v>3</v>
      </c>
      <c r="C1721" s="80"/>
      <c r="D1721" s="28" t="s">
        <v>5398</v>
      </c>
      <c r="E1721" s="16" t="s">
        <v>1721</v>
      </c>
      <c r="F1721" s="87">
        <v>8592223164963</v>
      </c>
      <c r="G1721" s="17">
        <v>260</v>
      </c>
      <c r="H1721" s="76">
        <v>1289</v>
      </c>
      <c r="I1721" s="18">
        <f t="shared" si="134"/>
        <v>52.612244897959187</v>
      </c>
      <c r="J1721" s="46">
        <f>'Skupinové slevy'!$C$34</f>
        <v>0</v>
      </c>
      <c r="K1721" s="46">
        <f t="shared" si="135"/>
        <v>0</v>
      </c>
      <c r="L1721" s="46">
        <f t="shared" si="136"/>
        <v>0</v>
      </c>
      <c r="M1721" s="19">
        <f t="shared" si="137"/>
        <v>1289</v>
      </c>
      <c r="N1721" s="19">
        <f t="shared" si="138"/>
        <v>52.612244897959187</v>
      </c>
    </row>
    <row r="1722" spans="1:14" ht="15" customHeight="1">
      <c r="A1722" s="15">
        <v>1716</v>
      </c>
      <c r="B1722" s="35">
        <v>4</v>
      </c>
      <c r="C1722" s="80"/>
      <c r="D1722" s="28" t="s">
        <v>5857</v>
      </c>
      <c r="E1722" s="16" t="s">
        <v>4522</v>
      </c>
      <c r="F1722" s="87">
        <v>8592223090415</v>
      </c>
      <c r="G1722" s="17">
        <v>510</v>
      </c>
      <c r="H1722" s="76">
        <v>15.7</v>
      </c>
      <c r="I1722" s="18">
        <f t="shared" si="134"/>
        <v>0.64081632653061227</v>
      </c>
      <c r="J1722" s="46">
        <f>'Skupinové slevy'!$C$56</f>
        <v>0</v>
      </c>
      <c r="K1722" s="46">
        <f t="shared" si="135"/>
        <v>0</v>
      </c>
      <c r="L1722" s="46">
        <f t="shared" si="136"/>
        <v>0</v>
      </c>
      <c r="M1722" s="19">
        <f t="shared" si="137"/>
        <v>15.7</v>
      </c>
      <c r="N1722" s="19">
        <f t="shared" si="138"/>
        <v>0.64081632653061227</v>
      </c>
    </row>
    <row r="1723" spans="1:14" ht="15" customHeight="1">
      <c r="A1723" s="15">
        <v>1717</v>
      </c>
      <c r="B1723" s="35">
        <v>4</v>
      </c>
      <c r="C1723" s="80"/>
      <c r="D1723" s="28" t="s">
        <v>4523</v>
      </c>
      <c r="E1723" s="16" t="s">
        <v>4524</v>
      </c>
      <c r="F1723" s="87">
        <v>8592223077201</v>
      </c>
      <c r="G1723" s="17">
        <v>510</v>
      </c>
      <c r="H1723" s="76">
        <v>16.399999999999999</v>
      </c>
      <c r="I1723" s="18">
        <f t="shared" si="134"/>
        <v>0.66938775510204074</v>
      </c>
      <c r="J1723" s="46">
        <f>'Skupinové slevy'!$C$56</f>
        <v>0</v>
      </c>
      <c r="K1723" s="46">
        <f t="shared" si="135"/>
        <v>0</v>
      </c>
      <c r="L1723" s="46">
        <f t="shared" si="136"/>
        <v>0</v>
      </c>
      <c r="M1723" s="19">
        <f t="shared" si="137"/>
        <v>16.399999999999999</v>
      </c>
      <c r="N1723" s="19">
        <f t="shared" si="138"/>
        <v>0.66938775510204074</v>
      </c>
    </row>
    <row r="1724" spans="1:14" ht="15" customHeight="1">
      <c r="A1724" s="15">
        <v>1718</v>
      </c>
      <c r="B1724" s="35">
        <v>4</v>
      </c>
      <c r="C1724" s="80"/>
      <c r="D1724" s="28" t="s">
        <v>6759</v>
      </c>
      <c r="E1724" s="16" t="s">
        <v>6760</v>
      </c>
      <c r="F1724" s="87">
        <v>8592223075344</v>
      </c>
      <c r="G1724" s="17">
        <v>510</v>
      </c>
      <c r="H1724" s="76">
        <v>17.399999999999999</v>
      </c>
      <c r="I1724" s="18">
        <f t="shared" si="134"/>
        <v>0.71020408163265303</v>
      </c>
      <c r="J1724" s="46">
        <f>'Skupinové slevy'!$C$56</f>
        <v>0</v>
      </c>
      <c r="K1724" s="46">
        <f t="shared" si="135"/>
        <v>0</v>
      </c>
      <c r="L1724" s="46">
        <f t="shared" si="136"/>
        <v>0</v>
      </c>
      <c r="M1724" s="19">
        <f t="shared" si="137"/>
        <v>17.399999999999999</v>
      </c>
      <c r="N1724" s="19">
        <f t="shared" si="138"/>
        <v>0.71020408163265303</v>
      </c>
    </row>
    <row r="1725" spans="1:14" ht="15" customHeight="1">
      <c r="A1725" s="15">
        <v>1719</v>
      </c>
      <c r="B1725" s="35">
        <v>4</v>
      </c>
      <c r="C1725" s="80"/>
      <c r="D1725" s="28" t="s">
        <v>4105</v>
      </c>
      <c r="E1725" s="16" t="s">
        <v>1712</v>
      </c>
      <c r="F1725" s="87">
        <v>8592223075337</v>
      </c>
      <c r="G1725" s="17">
        <v>510</v>
      </c>
      <c r="H1725" s="76">
        <v>18.899999999999999</v>
      </c>
      <c r="I1725" s="18">
        <f t="shared" si="134"/>
        <v>0.77142857142857135</v>
      </c>
      <c r="J1725" s="46">
        <f>'Skupinové slevy'!$C$56</f>
        <v>0</v>
      </c>
      <c r="K1725" s="46">
        <f t="shared" si="135"/>
        <v>0</v>
      </c>
      <c r="L1725" s="46">
        <f t="shared" si="136"/>
        <v>0</v>
      </c>
      <c r="M1725" s="19">
        <f t="shared" si="137"/>
        <v>18.899999999999999</v>
      </c>
      <c r="N1725" s="19">
        <f t="shared" si="138"/>
        <v>0.77142857142857135</v>
      </c>
    </row>
    <row r="1726" spans="1:14" ht="15" customHeight="1">
      <c r="A1726" s="15">
        <v>1720</v>
      </c>
      <c r="B1726" s="35">
        <v>4</v>
      </c>
      <c r="C1726" s="80"/>
      <c r="D1726" s="28" t="s">
        <v>4100</v>
      </c>
      <c r="E1726" s="16" t="s">
        <v>4101</v>
      </c>
      <c r="F1726" s="87">
        <v>8592223075320</v>
      </c>
      <c r="G1726" s="17">
        <v>510</v>
      </c>
      <c r="H1726" s="76">
        <v>20.9</v>
      </c>
      <c r="I1726" s="18">
        <f t="shared" si="134"/>
        <v>0.85306122448979582</v>
      </c>
      <c r="J1726" s="46">
        <f>'Skupinové slevy'!$C$56</f>
        <v>0</v>
      </c>
      <c r="K1726" s="46">
        <f t="shared" si="135"/>
        <v>0</v>
      </c>
      <c r="L1726" s="46">
        <f t="shared" si="136"/>
        <v>0</v>
      </c>
      <c r="M1726" s="19">
        <f t="shared" si="137"/>
        <v>20.9</v>
      </c>
      <c r="N1726" s="19">
        <f t="shared" si="138"/>
        <v>0.85306122448979582</v>
      </c>
    </row>
    <row r="1727" spans="1:14" ht="15" customHeight="1">
      <c r="A1727" s="15">
        <v>1721</v>
      </c>
      <c r="B1727" s="35">
        <v>4</v>
      </c>
      <c r="C1727" s="80"/>
      <c r="D1727" s="28" t="s">
        <v>4102</v>
      </c>
      <c r="E1727" s="16" t="s">
        <v>4103</v>
      </c>
      <c r="F1727" s="87">
        <v>8592223075931</v>
      </c>
      <c r="G1727" s="17">
        <v>510</v>
      </c>
      <c r="H1727" s="76">
        <v>21.7</v>
      </c>
      <c r="I1727" s="18">
        <f t="shared" si="134"/>
        <v>0.88571428571428568</v>
      </c>
      <c r="J1727" s="46">
        <f>'Skupinové slevy'!$C$56</f>
        <v>0</v>
      </c>
      <c r="K1727" s="46">
        <f t="shared" si="135"/>
        <v>0</v>
      </c>
      <c r="L1727" s="46">
        <f t="shared" si="136"/>
        <v>0</v>
      </c>
      <c r="M1727" s="19">
        <f t="shared" si="137"/>
        <v>21.7</v>
      </c>
      <c r="N1727" s="19">
        <f t="shared" si="138"/>
        <v>0.88571428571428568</v>
      </c>
    </row>
    <row r="1728" spans="1:14" ht="15" customHeight="1">
      <c r="A1728" s="15">
        <v>1722</v>
      </c>
      <c r="B1728" s="35">
        <v>4</v>
      </c>
      <c r="C1728" s="80"/>
      <c r="D1728" s="28" t="s">
        <v>4104</v>
      </c>
      <c r="E1728" s="16" t="s">
        <v>4170</v>
      </c>
      <c r="F1728" s="87">
        <v>8592223075597</v>
      </c>
      <c r="G1728" s="17">
        <v>510</v>
      </c>
      <c r="H1728" s="76">
        <v>24</v>
      </c>
      <c r="I1728" s="18">
        <f t="shared" si="134"/>
        <v>0.97959183673469385</v>
      </c>
      <c r="J1728" s="46">
        <f>'Skupinové slevy'!$C$56</f>
        <v>0</v>
      </c>
      <c r="K1728" s="46">
        <f t="shared" si="135"/>
        <v>0</v>
      </c>
      <c r="L1728" s="46">
        <f t="shared" si="136"/>
        <v>0</v>
      </c>
      <c r="M1728" s="19">
        <f t="shared" si="137"/>
        <v>24</v>
      </c>
      <c r="N1728" s="19">
        <f t="shared" si="138"/>
        <v>0.97959183673469385</v>
      </c>
    </row>
    <row r="1729" spans="1:14" ht="15" customHeight="1">
      <c r="A1729" s="15">
        <v>1723</v>
      </c>
      <c r="B1729" s="35">
        <v>4</v>
      </c>
      <c r="C1729" s="80"/>
      <c r="D1729" s="28" t="s">
        <v>4171</v>
      </c>
      <c r="E1729" s="16" t="s">
        <v>4172</v>
      </c>
      <c r="F1729" s="87">
        <v>8592223096134</v>
      </c>
      <c r="G1729" s="17">
        <v>510</v>
      </c>
      <c r="H1729" s="76">
        <v>15.3</v>
      </c>
      <c r="I1729" s="18">
        <f t="shared" si="134"/>
        <v>0.6244897959183674</v>
      </c>
      <c r="J1729" s="46">
        <f>'Skupinové slevy'!$C$56</f>
        <v>0</v>
      </c>
      <c r="K1729" s="46">
        <f t="shared" si="135"/>
        <v>0</v>
      </c>
      <c r="L1729" s="46">
        <f t="shared" si="136"/>
        <v>0</v>
      </c>
      <c r="M1729" s="19">
        <f t="shared" si="137"/>
        <v>15.3</v>
      </c>
      <c r="N1729" s="19">
        <f t="shared" si="138"/>
        <v>0.6244897959183674</v>
      </c>
    </row>
    <row r="1730" spans="1:14" ht="15" customHeight="1">
      <c r="A1730" s="15">
        <v>1724</v>
      </c>
      <c r="B1730" s="35">
        <v>4</v>
      </c>
      <c r="C1730" s="80"/>
      <c r="D1730" s="28" t="s">
        <v>6877</v>
      </c>
      <c r="E1730" s="16" t="s">
        <v>6878</v>
      </c>
      <c r="F1730" s="87">
        <v>8592223077522</v>
      </c>
      <c r="G1730" s="17">
        <v>510</v>
      </c>
      <c r="H1730" s="76">
        <v>16.8</v>
      </c>
      <c r="I1730" s="18">
        <f t="shared" si="134"/>
        <v>0.68571428571428572</v>
      </c>
      <c r="J1730" s="46">
        <f>'Skupinové slevy'!$C$56</f>
        <v>0</v>
      </c>
      <c r="K1730" s="46">
        <f t="shared" si="135"/>
        <v>0</v>
      </c>
      <c r="L1730" s="46">
        <f t="shared" si="136"/>
        <v>0</v>
      </c>
      <c r="M1730" s="19">
        <f t="shared" si="137"/>
        <v>16.8</v>
      </c>
      <c r="N1730" s="19">
        <f t="shared" si="138"/>
        <v>0.68571428571428572</v>
      </c>
    </row>
    <row r="1731" spans="1:14" ht="15" customHeight="1">
      <c r="A1731" s="15">
        <v>1725</v>
      </c>
      <c r="B1731" s="35">
        <v>4</v>
      </c>
      <c r="C1731" s="80"/>
      <c r="D1731" s="28" t="s">
        <v>3681</v>
      </c>
      <c r="E1731" s="16" t="s">
        <v>3682</v>
      </c>
      <c r="F1731" s="87">
        <v>8592223077539</v>
      </c>
      <c r="G1731" s="17">
        <v>510</v>
      </c>
      <c r="H1731" s="76">
        <v>17.2</v>
      </c>
      <c r="I1731" s="18">
        <f t="shared" si="134"/>
        <v>0.70204081632653059</v>
      </c>
      <c r="J1731" s="46">
        <f>'Skupinové slevy'!$C$56</f>
        <v>0</v>
      </c>
      <c r="K1731" s="46">
        <f t="shared" si="135"/>
        <v>0</v>
      </c>
      <c r="L1731" s="46">
        <f t="shared" si="136"/>
        <v>0</v>
      </c>
      <c r="M1731" s="19">
        <f t="shared" si="137"/>
        <v>17.2</v>
      </c>
      <c r="N1731" s="19">
        <f t="shared" si="138"/>
        <v>0.70204081632653059</v>
      </c>
    </row>
    <row r="1732" spans="1:14" ht="15" customHeight="1">
      <c r="A1732" s="15">
        <v>1726</v>
      </c>
      <c r="B1732" s="35">
        <v>4</v>
      </c>
      <c r="C1732" s="80"/>
      <c r="D1732" s="28" t="s">
        <v>5185</v>
      </c>
      <c r="E1732" s="16" t="s">
        <v>3856</v>
      </c>
      <c r="F1732" s="87">
        <v>8592223077546</v>
      </c>
      <c r="G1732" s="17">
        <v>510</v>
      </c>
      <c r="H1732" s="76">
        <v>19.3</v>
      </c>
      <c r="I1732" s="18">
        <f t="shared" si="134"/>
        <v>0.78775510204081634</v>
      </c>
      <c r="J1732" s="46">
        <f>'Skupinové slevy'!$C$56</f>
        <v>0</v>
      </c>
      <c r="K1732" s="46">
        <f t="shared" si="135"/>
        <v>0</v>
      </c>
      <c r="L1732" s="46">
        <f t="shared" si="136"/>
        <v>0</v>
      </c>
      <c r="M1732" s="19">
        <f t="shared" si="137"/>
        <v>19.3</v>
      </c>
      <c r="N1732" s="19">
        <f t="shared" si="138"/>
        <v>0.78775510204081634</v>
      </c>
    </row>
    <row r="1733" spans="1:14" ht="15" customHeight="1">
      <c r="A1733" s="15">
        <v>1727</v>
      </c>
      <c r="B1733" s="35">
        <v>4</v>
      </c>
      <c r="C1733" s="80"/>
      <c r="D1733" s="28" t="s">
        <v>5183</v>
      </c>
      <c r="E1733" s="16" t="s">
        <v>5184</v>
      </c>
      <c r="F1733" s="87">
        <v>8592223077553</v>
      </c>
      <c r="G1733" s="17">
        <v>510</v>
      </c>
      <c r="H1733" s="76">
        <v>20.399999999999999</v>
      </c>
      <c r="I1733" s="18">
        <f t="shared" si="134"/>
        <v>0.83265306122448979</v>
      </c>
      <c r="J1733" s="46">
        <f>'Skupinové slevy'!$C$56</f>
        <v>0</v>
      </c>
      <c r="K1733" s="46">
        <f t="shared" si="135"/>
        <v>0</v>
      </c>
      <c r="L1733" s="46">
        <f t="shared" si="136"/>
        <v>0</v>
      </c>
      <c r="M1733" s="19">
        <f t="shared" si="137"/>
        <v>20.399999999999999</v>
      </c>
      <c r="N1733" s="19">
        <f t="shared" si="138"/>
        <v>0.83265306122448979</v>
      </c>
    </row>
    <row r="1734" spans="1:14" ht="15" customHeight="1">
      <c r="A1734" s="15">
        <v>1728</v>
      </c>
      <c r="B1734" s="35">
        <v>4</v>
      </c>
      <c r="C1734" s="80"/>
      <c r="D1734" s="28" t="s">
        <v>3673</v>
      </c>
      <c r="E1734" s="16" t="s">
        <v>3674</v>
      </c>
      <c r="F1734" s="87">
        <v>8592223077560</v>
      </c>
      <c r="G1734" s="17">
        <v>510</v>
      </c>
      <c r="H1734" s="76">
        <v>21.4</v>
      </c>
      <c r="I1734" s="18">
        <f t="shared" si="134"/>
        <v>0.87346938775510197</v>
      </c>
      <c r="J1734" s="46">
        <f>'Skupinové slevy'!$C$56</f>
        <v>0</v>
      </c>
      <c r="K1734" s="46">
        <f t="shared" si="135"/>
        <v>0</v>
      </c>
      <c r="L1734" s="46">
        <f t="shared" si="136"/>
        <v>0</v>
      </c>
      <c r="M1734" s="19">
        <f t="shared" si="137"/>
        <v>21.4</v>
      </c>
      <c r="N1734" s="19">
        <f t="shared" si="138"/>
        <v>0.87346938775510197</v>
      </c>
    </row>
    <row r="1735" spans="1:14" ht="15" customHeight="1">
      <c r="A1735" s="15">
        <v>1729</v>
      </c>
      <c r="B1735" s="35">
        <v>4</v>
      </c>
      <c r="C1735" s="80"/>
      <c r="D1735" s="28" t="s">
        <v>3675</v>
      </c>
      <c r="E1735" s="16" t="s">
        <v>3676</v>
      </c>
      <c r="F1735" s="87">
        <v>8592223077577</v>
      </c>
      <c r="G1735" s="17">
        <v>510</v>
      </c>
      <c r="H1735" s="76">
        <v>23.1</v>
      </c>
      <c r="I1735" s="18">
        <f t="shared" ref="I1735:I1798" si="139">H1735/$I$5</f>
        <v>0.94285714285714295</v>
      </c>
      <c r="J1735" s="46">
        <f>'Skupinové slevy'!$C$56</f>
        <v>0</v>
      </c>
      <c r="K1735" s="46">
        <f t="shared" ref="K1735:K1798" si="140">IF($K$4="X",0.04,0)</f>
        <v>0</v>
      </c>
      <c r="L1735" s="46">
        <f t="shared" ref="L1735:L1798" si="141">IF($L$4="X",0.02,0)</f>
        <v>0</v>
      </c>
      <c r="M1735" s="19">
        <f t="shared" si="137"/>
        <v>23.1</v>
      </c>
      <c r="N1735" s="19">
        <f t="shared" si="138"/>
        <v>0.94285714285714295</v>
      </c>
    </row>
    <row r="1736" spans="1:14" ht="15" customHeight="1">
      <c r="A1736" s="15">
        <v>1730</v>
      </c>
      <c r="B1736" s="35">
        <v>4</v>
      </c>
      <c r="C1736" s="80"/>
      <c r="D1736" s="28" t="s">
        <v>3677</v>
      </c>
      <c r="E1736" s="16" t="s">
        <v>3678</v>
      </c>
      <c r="F1736" s="87">
        <v>8592223098206</v>
      </c>
      <c r="G1736" s="17">
        <v>510</v>
      </c>
      <c r="H1736" s="76">
        <v>33</v>
      </c>
      <c r="I1736" s="18">
        <f t="shared" si="139"/>
        <v>1.346938775510204</v>
      </c>
      <c r="J1736" s="46">
        <f>'Skupinové slevy'!$C$56</f>
        <v>0</v>
      </c>
      <c r="K1736" s="46">
        <f t="shared" si="140"/>
        <v>0</v>
      </c>
      <c r="L1736" s="46">
        <f t="shared" si="141"/>
        <v>0</v>
      </c>
      <c r="M1736" s="19">
        <f t="shared" si="137"/>
        <v>33</v>
      </c>
      <c r="N1736" s="19">
        <f t="shared" si="138"/>
        <v>1.346938775510204</v>
      </c>
    </row>
    <row r="1737" spans="1:14" ht="15" customHeight="1">
      <c r="A1737" s="15">
        <v>1731</v>
      </c>
      <c r="B1737" s="35">
        <v>4</v>
      </c>
      <c r="C1737" s="80"/>
      <c r="D1737" s="28" t="s">
        <v>6378</v>
      </c>
      <c r="E1737" s="16" t="s">
        <v>3669</v>
      </c>
      <c r="F1737" s="87">
        <v>8592223075313</v>
      </c>
      <c r="G1737" s="17">
        <v>510</v>
      </c>
      <c r="H1737" s="76">
        <v>33.700000000000003</v>
      </c>
      <c r="I1737" s="18">
        <f t="shared" si="139"/>
        <v>1.3755102040816327</v>
      </c>
      <c r="J1737" s="46">
        <f>'Skupinové slevy'!$C$56</f>
        <v>0</v>
      </c>
      <c r="K1737" s="46">
        <f t="shared" si="140"/>
        <v>0</v>
      </c>
      <c r="L1737" s="46">
        <f t="shared" si="141"/>
        <v>0</v>
      </c>
      <c r="M1737" s="19">
        <f t="shared" si="137"/>
        <v>33.700000000000003</v>
      </c>
      <c r="N1737" s="19">
        <f t="shared" si="138"/>
        <v>1.3755102040816327</v>
      </c>
    </row>
    <row r="1738" spans="1:14" ht="15" customHeight="1">
      <c r="A1738" s="15">
        <v>1732</v>
      </c>
      <c r="B1738" s="35">
        <v>4</v>
      </c>
      <c r="C1738" s="80"/>
      <c r="D1738" s="28" t="s">
        <v>6376</v>
      </c>
      <c r="E1738" s="16" t="s">
        <v>6377</v>
      </c>
      <c r="F1738" s="87">
        <v>8592223075948</v>
      </c>
      <c r="G1738" s="17">
        <v>510</v>
      </c>
      <c r="H1738" s="76">
        <v>45.4</v>
      </c>
      <c r="I1738" s="18">
        <f t="shared" si="139"/>
        <v>1.8530612244897959</v>
      </c>
      <c r="J1738" s="46">
        <f>'Skupinové slevy'!$C$56</f>
        <v>0</v>
      </c>
      <c r="K1738" s="46">
        <f t="shared" si="140"/>
        <v>0</v>
      </c>
      <c r="L1738" s="46">
        <f t="shared" si="141"/>
        <v>0</v>
      </c>
      <c r="M1738" s="19">
        <f t="shared" si="137"/>
        <v>45.4</v>
      </c>
      <c r="N1738" s="19">
        <f t="shared" si="138"/>
        <v>1.8530612244897959</v>
      </c>
    </row>
    <row r="1739" spans="1:14" ht="15" customHeight="1">
      <c r="A1739" s="15">
        <v>1733</v>
      </c>
      <c r="B1739" s="35">
        <v>4</v>
      </c>
      <c r="C1739" s="80"/>
      <c r="D1739" s="28" t="s">
        <v>4762</v>
      </c>
      <c r="E1739" s="16" t="s">
        <v>4763</v>
      </c>
      <c r="F1739" s="87">
        <v>8592223075955</v>
      </c>
      <c r="G1739" s="17">
        <v>510</v>
      </c>
      <c r="H1739" s="76">
        <v>49.1</v>
      </c>
      <c r="I1739" s="18">
        <f t="shared" si="139"/>
        <v>2.0040816326530613</v>
      </c>
      <c r="J1739" s="46">
        <f>'Skupinové slevy'!$C$56</f>
        <v>0</v>
      </c>
      <c r="K1739" s="46">
        <f t="shared" si="140"/>
        <v>0</v>
      </c>
      <c r="L1739" s="46">
        <f t="shared" si="141"/>
        <v>0</v>
      </c>
      <c r="M1739" s="19">
        <f t="shared" si="137"/>
        <v>49.1</v>
      </c>
      <c r="N1739" s="19">
        <f t="shared" si="138"/>
        <v>2.0040816326530613</v>
      </c>
    </row>
    <row r="1740" spans="1:14" ht="15" customHeight="1">
      <c r="A1740" s="15">
        <v>1734</v>
      </c>
      <c r="B1740" s="35">
        <v>4</v>
      </c>
      <c r="C1740" s="80"/>
      <c r="D1740" s="28" t="s">
        <v>1611</v>
      </c>
      <c r="E1740" s="16" t="s">
        <v>1612</v>
      </c>
      <c r="F1740" s="87">
        <v>8592223075290</v>
      </c>
      <c r="G1740" s="17">
        <v>510</v>
      </c>
      <c r="H1740" s="76">
        <v>60.3</v>
      </c>
      <c r="I1740" s="18">
        <f t="shared" si="139"/>
        <v>2.4612244897959181</v>
      </c>
      <c r="J1740" s="46">
        <f>'Skupinové slevy'!$C$56</f>
        <v>0</v>
      </c>
      <c r="K1740" s="46">
        <f t="shared" si="140"/>
        <v>0</v>
      </c>
      <c r="L1740" s="46">
        <f t="shared" si="141"/>
        <v>0</v>
      </c>
      <c r="M1740" s="19">
        <f t="shared" si="137"/>
        <v>60.3</v>
      </c>
      <c r="N1740" s="19">
        <f t="shared" si="138"/>
        <v>2.4612244897959181</v>
      </c>
    </row>
    <row r="1741" spans="1:14" ht="15" customHeight="1">
      <c r="A1741" s="15">
        <v>1735</v>
      </c>
      <c r="B1741" s="35">
        <v>4</v>
      </c>
      <c r="C1741" s="80"/>
      <c r="D1741" s="28" t="s">
        <v>1613</v>
      </c>
      <c r="E1741" s="16" t="s">
        <v>3899</v>
      </c>
      <c r="F1741" s="87">
        <v>8592223078017</v>
      </c>
      <c r="G1741" s="17">
        <v>510</v>
      </c>
      <c r="H1741" s="76">
        <v>86.8</v>
      </c>
      <c r="I1741" s="18">
        <f t="shared" si="139"/>
        <v>3.5428571428571427</v>
      </c>
      <c r="J1741" s="46">
        <f>'Skupinové slevy'!$C$56</f>
        <v>0</v>
      </c>
      <c r="K1741" s="46">
        <f t="shared" si="140"/>
        <v>0</v>
      </c>
      <c r="L1741" s="46">
        <f t="shared" si="141"/>
        <v>0</v>
      </c>
      <c r="M1741" s="19">
        <f t="shared" si="137"/>
        <v>86.8</v>
      </c>
      <c r="N1741" s="19">
        <f t="shared" si="138"/>
        <v>3.5428571428571427</v>
      </c>
    </row>
    <row r="1742" spans="1:14" ht="15" customHeight="1">
      <c r="A1742" s="15">
        <v>1736</v>
      </c>
      <c r="B1742" s="35">
        <v>4</v>
      </c>
      <c r="C1742" s="80"/>
      <c r="D1742" s="28" t="s">
        <v>3900</v>
      </c>
      <c r="E1742" s="16" t="s">
        <v>3901</v>
      </c>
      <c r="F1742" s="87">
        <v>8592223078390</v>
      </c>
      <c r="G1742" s="17">
        <v>510</v>
      </c>
      <c r="H1742" s="76">
        <v>100.3</v>
      </c>
      <c r="I1742" s="18">
        <f t="shared" si="139"/>
        <v>4.093877551020408</v>
      </c>
      <c r="J1742" s="46">
        <f>'Skupinové slevy'!$C$56</f>
        <v>0</v>
      </c>
      <c r="K1742" s="46">
        <f t="shared" si="140"/>
        <v>0</v>
      </c>
      <c r="L1742" s="46">
        <f t="shared" si="141"/>
        <v>0</v>
      </c>
      <c r="M1742" s="19">
        <f t="shared" si="137"/>
        <v>100.3</v>
      </c>
      <c r="N1742" s="19">
        <f t="shared" si="138"/>
        <v>4.093877551020408</v>
      </c>
    </row>
    <row r="1743" spans="1:14" ht="15" customHeight="1">
      <c r="A1743" s="15">
        <v>1737</v>
      </c>
      <c r="B1743" s="35">
        <v>4</v>
      </c>
      <c r="C1743" s="80"/>
      <c r="D1743" s="28" t="s">
        <v>3902</v>
      </c>
      <c r="E1743" s="16" t="s">
        <v>3903</v>
      </c>
      <c r="F1743" s="87">
        <v>8592223077416</v>
      </c>
      <c r="G1743" s="17">
        <v>510</v>
      </c>
      <c r="H1743" s="76">
        <v>107.8</v>
      </c>
      <c r="I1743" s="18">
        <f t="shared" si="139"/>
        <v>4.3999999999999995</v>
      </c>
      <c r="J1743" s="46">
        <f>'Skupinové slevy'!$C$56</f>
        <v>0</v>
      </c>
      <c r="K1743" s="46">
        <f t="shared" si="140"/>
        <v>0</v>
      </c>
      <c r="L1743" s="46">
        <f t="shared" si="141"/>
        <v>0</v>
      </c>
      <c r="M1743" s="19">
        <f t="shared" si="137"/>
        <v>107.8</v>
      </c>
      <c r="N1743" s="19">
        <f t="shared" si="138"/>
        <v>4.3999999999999995</v>
      </c>
    </row>
    <row r="1744" spans="1:14" ht="15" customHeight="1">
      <c r="A1744" s="15">
        <v>1738</v>
      </c>
      <c r="B1744" s="35">
        <v>4</v>
      </c>
      <c r="C1744" s="80"/>
      <c r="D1744" s="28" t="s">
        <v>3896</v>
      </c>
      <c r="E1744" s="16" t="s">
        <v>3897</v>
      </c>
      <c r="F1744" s="87">
        <v>8592223092969</v>
      </c>
      <c r="G1744" s="17">
        <v>510</v>
      </c>
      <c r="H1744" s="76">
        <v>125.3</v>
      </c>
      <c r="I1744" s="18">
        <f t="shared" si="139"/>
        <v>5.1142857142857139</v>
      </c>
      <c r="J1744" s="46">
        <f>'Skupinové slevy'!$C$56</f>
        <v>0</v>
      </c>
      <c r="K1744" s="46">
        <f t="shared" si="140"/>
        <v>0</v>
      </c>
      <c r="L1744" s="46">
        <f t="shared" si="141"/>
        <v>0</v>
      </c>
      <c r="M1744" s="19">
        <f t="shared" si="137"/>
        <v>125.3</v>
      </c>
      <c r="N1744" s="19">
        <f t="shared" si="138"/>
        <v>5.1142857142857139</v>
      </c>
    </row>
    <row r="1745" spans="1:14" ht="15" customHeight="1">
      <c r="A1745" s="15">
        <v>1739</v>
      </c>
      <c r="B1745" s="35">
        <v>4</v>
      </c>
      <c r="C1745" s="80"/>
      <c r="D1745" s="28" t="s">
        <v>3945</v>
      </c>
      <c r="E1745" s="16" t="s">
        <v>3946</v>
      </c>
      <c r="F1745" s="87">
        <v>8592223236936</v>
      </c>
      <c r="G1745" s="17">
        <v>510</v>
      </c>
      <c r="H1745" s="76">
        <v>59.2</v>
      </c>
      <c r="I1745" s="18">
        <f t="shared" si="139"/>
        <v>2.416326530612245</v>
      </c>
      <c r="J1745" s="46">
        <f>'Skupinové slevy'!$C$56</f>
        <v>0</v>
      </c>
      <c r="K1745" s="46">
        <f t="shared" si="140"/>
        <v>0</v>
      </c>
      <c r="L1745" s="46">
        <f t="shared" si="141"/>
        <v>0</v>
      </c>
      <c r="M1745" s="19">
        <f t="shared" si="137"/>
        <v>59.2</v>
      </c>
      <c r="N1745" s="19">
        <f t="shared" si="138"/>
        <v>2.416326530612245</v>
      </c>
    </row>
    <row r="1746" spans="1:14" ht="15" customHeight="1">
      <c r="A1746" s="15">
        <v>1740</v>
      </c>
      <c r="B1746" s="35">
        <v>4</v>
      </c>
      <c r="C1746" s="80"/>
      <c r="D1746" s="28" t="s">
        <v>4115</v>
      </c>
      <c r="E1746" s="16" t="s">
        <v>4116</v>
      </c>
      <c r="F1746" s="87">
        <v>8592223344860</v>
      </c>
      <c r="G1746" s="17">
        <v>510</v>
      </c>
      <c r="H1746" s="76">
        <v>61.6</v>
      </c>
      <c r="I1746" s="18">
        <f t="shared" si="139"/>
        <v>2.5142857142857142</v>
      </c>
      <c r="J1746" s="46">
        <f>'Skupinové slevy'!$C$56</f>
        <v>0</v>
      </c>
      <c r="K1746" s="46">
        <f t="shared" si="140"/>
        <v>0</v>
      </c>
      <c r="L1746" s="46">
        <f t="shared" si="141"/>
        <v>0</v>
      </c>
      <c r="M1746" s="19">
        <f t="shared" si="137"/>
        <v>61.6</v>
      </c>
      <c r="N1746" s="19">
        <f t="shared" si="138"/>
        <v>2.5142857142857142</v>
      </c>
    </row>
    <row r="1747" spans="1:14" ht="15" customHeight="1">
      <c r="A1747" s="15">
        <v>1741</v>
      </c>
      <c r="B1747" s="35">
        <v>4</v>
      </c>
      <c r="C1747" s="80"/>
      <c r="D1747" s="28" t="s">
        <v>3964</v>
      </c>
      <c r="E1747" s="16" t="s">
        <v>3965</v>
      </c>
      <c r="F1747" s="87">
        <v>8592223246294</v>
      </c>
      <c r="G1747" s="17">
        <v>510</v>
      </c>
      <c r="H1747" s="76">
        <v>66.599999999999994</v>
      </c>
      <c r="I1747" s="18">
        <f t="shared" si="139"/>
        <v>2.7183673469387752</v>
      </c>
      <c r="J1747" s="46">
        <f>'Skupinové slevy'!$C$56</f>
        <v>0</v>
      </c>
      <c r="K1747" s="46">
        <f t="shared" si="140"/>
        <v>0</v>
      </c>
      <c r="L1747" s="46">
        <f t="shared" si="141"/>
        <v>0</v>
      </c>
      <c r="M1747" s="19">
        <f t="shared" si="137"/>
        <v>66.599999999999994</v>
      </c>
      <c r="N1747" s="19">
        <f t="shared" si="138"/>
        <v>2.7183673469387752</v>
      </c>
    </row>
    <row r="1748" spans="1:14" ht="15" customHeight="1">
      <c r="A1748" s="15">
        <v>1742</v>
      </c>
      <c r="B1748" s="35">
        <v>4</v>
      </c>
      <c r="C1748" s="80"/>
      <c r="D1748" s="28" t="s">
        <v>3966</v>
      </c>
      <c r="E1748" s="16" t="s">
        <v>3967</v>
      </c>
      <c r="F1748" s="87">
        <v>8592223088580</v>
      </c>
      <c r="G1748" s="17">
        <v>510</v>
      </c>
      <c r="H1748" s="76">
        <v>71.3</v>
      </c>
      <c r="I1748" s="18">
        <f t="shared" si="139"/>
        <v>2.9102040816326529</v>
      </c>
      <c r="J1748" s="46">
        <f>'Skupinové slevy'!$C$56</f>
        <v>0</v>
      </c>
      <c r="K1748" s="46">
        <f t="shared" si="140"/>
        <v>0</v>
      </c>
      <c r="L1748" s="46">
        <f t="shared" si="141"/>
        <v>0</v>
      </c>
      <c r="M1748" s="19">
        <f t="shared" si="137"/>
        <v>71.3</v>
      </c>
      <c r="N1748" s="19">
        <f t="shared" si="138"/>
        <v>2.9102040816326529</v>
      </c>
    </row>
    <row r="1749" spans="1:14" ht="15" customHeight="1">
      <c r="A1749" s="15">
        <v>1743</v>
      </c>
      <c r="B1749" s="35">
        <v>4</v>
      </c>
      <c r="C1749" s="80"/>
      <c r="D1749" s="28" t="s">
        <v>3913</v>
      </c>
      <c r="E1749" s="16" t="s">
        <v>3914</v>
      </c>
      <c r="F1749" s="87">
        <v>8592223079748</v>
      </c>
      <c r="G1749" s="17">
        <v>510</v>
      </c>
      <c r="H1749" s="76">
        <v>75.900000000000006</v>
      </c>
      <c r="I1749" s="18">
        <f t="shared" si="139"/>
        <v>3.0979591836734697</v>
      </c>
      <c r="J1749" s="46">
        <f>'Skupinové slevy'!$C$56</f>
        <v>0</v>
      </c>
      <c r="K1749" s="46">
        <f t="shared" si="140"/>
        <v>0</v>
      </c>
      <c r="L1749" s="46">
        <f t="shared" si="141"/>
        <v>0</v>
      </c>
      <c r="M1749" s="19">
        <f t="shared" si="137"/>
        <v>75.900000000000006</v>
      </c>
      <c r="N1749" s="19">
        <f t="shared" si="138"/>
        <v>3.0979591836734697</v>
      </c>
    </row>
    <row r="1750" spans="1:14" ht="15" customHeight="1">
      <c r="A1750" s="15">
        <v>1744</v>
      </c>
      <c r="B1750" s="35">
        <v>4</v>
      </c>
      <c r="C1750" s="80"/>
      <c r="D1750" s="28" t="s">
        <v>6234</v>
      </c>
      <c r="E1750" s="16" t="s">
        <v>4169</v>
      </c>
      <c r="F1750" s="87">
        <v>8592223143678</v>
      </c>
      <c r="G1750" s="17">
        <v>510</v>
      </c>
      <c r="H1750" s="76">
        <v>86.2</v>
      </c>
      <c r="I1750" s="18">
        <f t="shared" si="139"/>
        <v>3.5183673469387755</v>
      </c>
      <c r="J1750" s="46">
        <f>'Skupinové slevy'!$C$56</f>
        <v>0</v>
      </c>
      <c r="K1750" s="46">
        <f t="shared" si="140"/>
        <v>0</v>
      </c>
      <c r="L1750" s="46">
        <f t="shared" si="141"/>
        <v>0</v>
      </c>
      <c r="M1750" s="19">
        <f t="shared" si="137"/>
        <v>86.2</v>
      </c>
      <c r="N1750" s="19">
        <f t="shared" si="138"/>
        <v>3.5183673469387755</v>
      </c>
    </row>
    <row r="1751" spans="1:14" ht="15" customHeight="1">
      <c r="A1751" s="15">
        <v>1745</v>
      </c>
      <c r="B1751" s="35">
        <v>4</v>
      </c>
      <c r="C1751" s="80"/>
      <c r="D1751" s="28" t="s">
        <v>6488</v>
      </c>
      <c r="E1751" s="16" t="s">
        <v>3801</v>
      </c>
      <c r="F1751" s="87">
        <v>8592223145566</v>
      </c>
      <c r="G1751" s="17">
        <v>510</v>
      </c>
      <c r="H1751" s="76">
        <v>90.3</v>
      </c>
      <c r="I1751" s="18">
        <f t="shared" si="139"/>
        <v>3.6857142857142855</v>
      </c>
      <c r="J1751" s="46">
        <f>'Skupinové slevy'!$C$56</f>
        <v>0</v>
      </c>
      <c r="K1751" s="46">
        <f t="shared" si="140"/>
        <v>0</v>
      </c>
      <c r="L1751" s="46">
        <f t="shared" si="141"/>
        <v>0</v>
      </c>
      <c r="M1751" s="19">
        <f t="shared" si="137"/>
        <v>90.3</v>
      </c>
      <c r="N1751" s="19">
        <f t="shared" si="138"/>
        <v>3.6857142857142855</v>
      </c>
    </row>
    <row r="1752" spans="1:14" ht="15" customHeight="1">
      <c r="A1752" s="15">
        <v>1746</v>
      </c>
      <c r="B1752" s="35">
        <v>4</v>
      </c>
      <c r="C1752" s="80"/>
      <c r="D1752" s="28" t="s">
        <v>3802</v>
      </c>
      <c r="E1752" s="16" t="s">
        <v>3803</v>
      </c>
      <c r="F1752" s="87">
        <v>8592223344877</v>
      </c>
      <c r="G1752" s="17">
        <v>510</v>
      </c>
      <c r="H1752" s="76">
        <v>106.2</v>
      </c>
      <c r="I1752" s="18">
        <f t="shared" si="139"/>
        <v>4.3346938775510209</v>
      </c>
      <c r="J1752" s="46">
        <f>'Skupinové slevy'!$C$56</f>
        <v>0</v>
      </c>
      <c r="K1752" s="46">
        <f t="shared" si="140"/>
        <v>0</v>
      </c>
      <c r="L1752" s="46">
        <f t="shared" si="141"/>
        <v>0</v>
      </c>
      <c r="M1752" s="19">
        <f t="shared" si="137"/>
        <v>106.2</v>
      </c>
      <c r="N1752" s="19">
        <f t="shared" si="138"/>
        <v>4.3346938775510209</v>
      </c>
    </row>
    <row r="1753" spans="1:14" ht="15" customHeight="1">
      <c r="A1753" s="15">
        <v>1747</v>
      </c>
      <c r="B1753" s="35">
        <v>4</v>
      </c>
      <c r="C1753" s="80"/>
      <c r="D1753" s="28" t="s">
        <v>3806</v>
      </c>
      <c r="E1753" s="16" t="s">
        <v>3309</v>
      </c>
      <c r="F1753" s="87">
        <v>8592223249233</v>
      </c>
      <c r="G1753" s="17">
        <v>510</v>
      </c>
      <c r="H1753" s="76">
        <v>115.6</v>
      </c>
      <c r="I1753" s="18">
        <f t="shared" si="139"/>
        <v>4.7183673469387752</v>
      </c>
      <c r="J1753" s="46">
        <f>'Skupinové slevy'!$C$56</f>
        <v>0</v>
      </c>
      <c r="K1753" s="46">
        <f t="shared" si="140"/>
        <v>0</v>
      </c>
      <c r="L1753" s="46">
        <f t="shared" si="141"/>
        <v>0</v>
      </c>
      <c r="M1753" s="19">
        <f t="shared" si="137"/>
        <v>115.6</v>
      </c>
      <c r="N1753" s="19">
        <f t="shared" si="138"/>
        <v>4.7183673469387752</v>
      </c>
    </row>
    <row r="1754" spans="1:14" ht="15" customHeight="1">
      <c r="A1754" s="15">
        <v>1748</v>
      </c>
      <c r="B1754" s="35">
        <v>4</v>
      </c>
      <c r="C1754" s="80"/>
      <c r="D1754" s="28" t="s">
        <v>3310</v>
      </c>
      <c r="E1754" s="16" t="s">
        <v>3311</v>
      </c>
      <c r="F1754" s="87">
        <v>8592223143654</v>
      </c>
      <c r="G1754" s="17">
        <v>510</v>
      </c>
      <c r="H1754" s="76">
        <v>173.1</v>
      </c>
      <c r="I1754" s="18">
        <f t="shared" si="139"/>
        <v>7.0653061224489795</v>
      </c>
      <c r="J1754" s="46">
        <f>'Skupinové slevy'!$C$56</f>
        <v>0</v>
      </c>
      <c r="K1754" s="46">
        <f t="shared" si="140"/>
        <v>0</v>
      </c>
      <c r="L1754" s="46">
        <f t="shared" si="141"/>
        <v>0</v>
      </c>
      <c r="M1754" s="19">
        <f t="shared" si="137"/>
        <v>173.1</v>
      </c>
      <c r="N1754" s="19">
        <f t="shared" si="138"/>
        <v>7.0653061224489795</v>
      </c>
    </row>
    <row r="1755" spans="1:14" ht="15" customHeight="1">
      <c r="A1755" s="15">
        <v>1749</v>
      </c>
      <c r="B1755" s="35">
        <v>4</v>
      </c>
      <c r="C1755" s="80"/>
      <c r="D1755" s="28" t="s">
        <v>3312</v>
      </c>
      <c r="E1755" s="16" t="s">
        <v>3313</v>
      </c>
      <c r="F1755" s="87">
        <v>8592223330528</v>
      </c>
      <c r="G1755" s="17">
        <v>510</v>
      </c>
      <c r="H1755" s="76">
        <v>184.2</v>
      </c>
      <c r="I1755" s="18">
        <f t="shared" si="139"/>
        <v>7.5183673469387751</v>
      </c>
      <c r="J1755" s="46">
        <f>'Skupinové slevy'!$C$56</f>
        <v>0</v>
      </c>
      <c r="K1755" s="46">
        <f t="shared" si="140"/>
        <v>0</v>
      </c>
      <c r="L1755" s="46">
        <f t="shared" si="141"/>
        <v>0</v>
      </c>
      <c r="M1755" s="19">
        <f t="shared" si="137"/>
        <v>184.2</v>
      </c>
      <c r="N1755" s="19">
        <f t="shared" si="138"/>
        <v>7.5183673469387751</v>
      </c>
    </row>
    <row r="1756" spans="1:14" ht="15" customHeight="1">
      <c r="A1756" s="15">
        <v>1750</v>
      </c>
      <c r="B1756" s="35">
        <v>4</v>
      </c>
      <c r="C1756" s="80"/>
      <c r="D1756" s="28" t="s">
        <v>3314</v>
      </c>
      <c r="E1756" s="16" t="s">
        <v>3315</v>
      </c>
      <c r="F1756" s="87">
        <v>8592223344884</v>
      </c>
      <c r="G1756" s="17">
        <v>510</v>
      </c>
      <c r="H1756" s="76">
        <v>253.9</v>
      </c>
      <c r="I1756" s="18">
        <f t="shared" si="139"/>
        <v>10.363265306122448</v>
      </c>
      <c r="J1756" s="46">
        <f>'Skupinové slevy'!$C$56</f>
        <v>0</v>
      </c>
      <c r="K1756" s="46">
        <f t="shared" si="140"/>
        <v>0</v>
      </c>
      <c r="L1756" s="46">
        <f t="shared" si="141"/>
        <v>0</v>
      </c>
      <c r="M1756" s="19">
        <f t="shared" ref="M1756:M1819" si="142">H1756*(1-$J1756)*(1-$K1756)*(1-$L1756)</f>
        <v>253.9</v>
      </c>
      <c r="N1756" s="19">
        <f t="shared" ref="N1756:N1819" si="143">I1756*(1-$J1756)*(1-$K1756)*(1-$L1756)</f>
        <v>10.363265306122448</v>
      </c>
    </row>
    <row r="1757" spans="1:14" ht="15" customHeight="1">
      <c r="A1757" s="15">
        <v>1751</v>
      </c>
      <c r="B1757" s="35">
        <v>4</v>
      </c>
      <c r="C1757" s="80"/>
      <c r="D1757" s="28" t="s">
        <v>3132</v>
      </c>
      <c r="E1757" s="16" t="s">
        <v>3133</v>
      </c>
      <c r="F1757" s="87">
        <v>8592223344891</v>
      </c>
      <c r="G1757" s="17">
        <v>510</v>
      </c>
      <c r="H1757" s="76">
        <v>286.3</v>
      </c>
      <c r="I1757" s="18">
        <f t="shared" si="139"/>
        <v>11.685714285714287</v>
      </c>
      <c r="J1757" s="46">
        <f>'Skupinové slevy'!$C$56</f>
        <v>0</v>
      </c>
      <c r="K1757" s="46">
        <f t="shared" si="140"/>
        <v>0</v>
      </c>
      <c r="L1757" s="46">
        <f t="shared" si="141"/>
        <v>0</v>
      </c>
      <c r="M1757" s="19">
        <f t="shared" si="142"/>
        <v>286.3</v>
      </c>
      <c r="N1757" s="19">
        <f t="shared" si="143"/>
        <v>11.685714285714287</v>
      </c>
    </row>
    <row r="1758" spans="1:14" ht="15" customHeight="1">
      <c r="A1758" s="15">
        <v>1752</v>
      </c>
      <c r="B1758" s="35">
        <v>4</v>
      </c>
      <c r="C1758" s="80"/>
      <c r="D1758" s="28" t="s">
        <v>6450</v>
      </c>
      <c r="E1758" s="16" t="s">
        <v>6451</v>
      </c>
      <c r="F1758" s="87">
        <v>8592223344907</v>
      </c>
      <c r="G1758" s="17">
        <v>510</v>
      </c>
      <c r="H1758" s="76">
        <v>291.8</v>
      </c>
      <c r="I1758" s="18">
        <f t="shared" si="139"/>
        <v>11.910204081632653</v>
      </c>
      <c r="J1758" s="46">
        <f>'Skupinové slevy'!$C$56</f>
        <v>0</v>
      </c>
      <c r="K1758" s="46">
        <f t="shared" si="140"/>
        <v>0</v>
      </c>
      <c r="L1758" s="46">
        <f t="shared" si="141"/>
        <v>0</v>
      </c>
      <c r="M1758" s="19">
        <f t="shared" si="142"/>
        <v>291.8</v>
      </c>
      <c r="N1758" s="19">
        <f t="shared" si="143"/>
        <v>11.910204081632653</v>
      </c>
    </row>
    <row r="1759" spans="1:14" ht="15" customHeight="1">
      <c r="A1759" s="15">
        <v>1753</v>
      </c>
      <c r="B1759" s="35">
        <v>4</v>
      </c>
      <c r="C1759" s="80"/>
      <c r="D1759" s="28" t="s">
        <v>2065</v>
      </c>
      <c r="E1759" s="16" t="s">
        <v>2066</v>
      </c>
      <c r="F1759" s="87">
        <v>8592223344914</v>
      </c>
      <c r="G1759" s="17">
        <v>510</v>
      </c>
      <c r="H1759" s="76">
        <v>316.3</v>
      </c>
      <c r="I1759" s="18">
        <f t="shared" si="139"/>
        <v>12.910204081632653</v>
      </c>
      <c r="J1759" s="46">
        <f>'Skupinové slevy'!$C$56</f>
        <v>0</v>
      </c>
      <c r="K1759" s="46">
        <f t="shared" si="140"/>
        <v>0</v>
      </c>
      <c r="L1759" s="46">
        <f t="shared" si="141"/>
        <v>0</v>
      </c>
      <c r="M1759" s="19">
        <f t="shared" si="142"/>
        <v>316.3</v>
      </c>
      <c r="N1759" s="19">
        <f t="shared" si="143"/>
        <v>12.910204081632653</v>
      </c>
    </row>
    <row r="1760" spans="1:14" ht="15" customHeight="1">
      <c r="A1760" s="15">
        <v>1754</v>
      </c>
      <c r="B1760" s="35">
        <v>4</v>
      </c>
      <c r="C1760" s="80"/>
      <c r="D1760" s="28" t="s">
        <v>1651</v>
      </c>
      <c r="E1760" s="16" t="s">
        <v>1652</v>
      </c>
      <c r="F1760" s="87">
        <v>8592223344921</v>
      </c>
      <c r="G1760" s="17">
        <v>510</v>
      </c>
      <c r="H1760" s="76">
        <v>357.3</v>
      </c>
      <c r="I1760" s="18">
        <f t="shared" si="139"/>
        <v>14.583673469387756</v>
      </c>
      <c r="J1760" s="46">
        <f>'Skupinové slevy'!$C$56</f>
        <v>0</v>
      </c>
      <c r="K1760" s="46">
        <f t="shared" si="140"/>
        <v>0</v>
      </c>
      <c r="L1760" s="46">
        <f t="shared" si="141"/>
        <v>0</v>
      </c>
      <c r="M1760" s="19">
        <f t="shared" si="142"/>
        <v>357.3</v>
      </c>
      <c r="N1760" s="19">
        <f t="shared" si="143"/>
        <v>14.583673469387756</v>
      </c>
    </row>
    <row r="1761" spans="1:14" ht="15" customHeight="1">
      <c r="A1761" s="15">
        <v>1755</v>
      </c>
      <c r="B1761" s="35">
        <v>4</v>
      </c>
      <c r="C1761" s="80"/>
      <c r="D1761" s="28" t="s">
        <v>2069</v>
      </c>
      <c r="E1761" s="16" t="s">
        <v>2070</v>
      </c>
      <c r="F1761" s="87">
        <v>8592223090569</v>
      </c>
      <c r="G1761" s="17">
        <v>510</v>
      </c>
      <c r="H1761" s="76">
        <v>24.9</v>
      </c>
      <c r="I1761" s="18">
        <f t="shared" si="139"/>
        <v>1.0163265306122449</v>
      </c>
      <c r="J1761" s="46">
        <f>'Skupinové slevy'!$C$56</f>
        <v>0</v>
      </c>
      <c r="K1761" s="46">
        <f t="shared" si="140"/>
        <v>0</v>
      </c>
      <c r="L1761" s="46">
        <f t="shared" si="141"/>
        <v>0</v>
      </c>
      <c r="M1761" s="19">
        <f t="shared" si="142"/>
        <v>24.9</v>
      </c>
      <c r="N1761" s="19">
        <f t="shared" si="143"/>
        <v>1.0163265306122449</v>
      </c>
    </row>
    <row r="1762" spans="1:14" ht="15" customHeight="1">
      <c r="A1762" s="15">
        <v>1756</v>
      </c>
      <c r="B1762" s="35">
        <v>4</v>
      </c>
      <c r="C1762" s="80"/>
      <c r="D1762" s="28" t="s">
        <v>2071</v>
      </c>
      <c r="E1762" s="16" t="s">
        <v>4438</v>
      </c>
      <c r="F1762" s="87">
        <v>8592223076433</v>
      </c>
      <c r="G1762" s="17">
        <v>510</v>
      </c>
      <c r="H1762" s="76">
        <v>25.4</v>
      </c>
      <c r="I1762" s="18">
        <f t="shared" si="139"/>
        <v>1.036734693877551</v>
      </c>
      <c r="J1762" s="46">
        <f>'Skupinové slevy'!$C$56</f>
        <v>0</v>
      </c>
      <c r="K1762" s="46">
        <f t="shared" si="140"/>
        <v>0</v>
      </c>
      <c r="L1762" s="46">
        <f t="shared" si="141"/>
        <v>0</v>
      </c>
      <c r="M1762" s="19">
        <f t="shared" si="142"/>
        <v>25.4</v>
      </c>
      <c r="N1762" s="19">
        <f t="shared" si="143"/>
        <v>1.036734693877551</v>
      </c>
    </row>
    <row r="1763" spans="1:14" ht="15" customHeight="1">
      <c r="A1763" s="15">
        <v>1757</v>
      </c>
      <c r="B1763" s="35">
        <v>4</v>
      </c>
      <c r="C1763" s="80"/>
      <c r="D1763" s="28" t="s">
        <v>4439</v>
      </c>
      <c r="E1763" s="16" t="s">
        <v>4440</v>
      </c>
      <c r="F1763" s="87">
        <v>8592223076440</v>
      </c>
      <c r="G1763" s="17">
        <v>510</v>
      </c>
      <c r="H1763" s="76">
        <v>27.9</v>
      </c>
      <c r="I1763" s="18">
        <f t="shared" si="139"/>
        <v>1.1387755102040815</v>
      </c>
      <c r="J1763" s="46">
        <f>'Skupinové slevy'!$C$56</f>
        <v>0</v>
      </c>
      <c r="K1763" s="46">
        <f t="shared" si="140"/>
        <v>0</v>
      </c>
      <c r="L1763" s="46">
        <f t="shared" si="141"/>
        <v>0</v>
      </c>
      <c r="M1763" s="19">
        <f t="shared" si="142"/>
        <v>27.9</v>
      </c>
      <c r="N1763" s="19">
        <f t="shared" si="143"/>
        <v>1.1387755102040815</v>
      </c>
    </row>
    <row r="1764" spans="1:14" ht="15" customHeight="1">
      <c r="A1764" s="15">
        <v>1758</v>
      </c>
      <c r="B1764" s="35">
        <v>4</v>
      </c>
      <c r="C1764" s="80"/>
      <c r="D1764" s="28" t="s">
        <v>3619</v>
      </c>
      <c r="E1764" s="16" t="s">
        <v>3620</v>
      </c>
      <c r="F1764" s="87">
        <v>8592223077911</v>
      </c>
      <c r="G1764" s="17">
        <v>510</v>
      </c>
      <c r="H1764" s="76">
        <v>81.7</v>
      </c>
      <c r="I1764" s="18">
        <f t="shared" si="139"/>
        <v>3.3346938775510204</v>
      </c>
      <c r="J1764" s="46">
        <f>'Skupinové slevy'!$C$56</f>
        <v>0</v>
      </c>
      <c r="K1764" s="46">
        <f t="shared" si="140"/>
        <v>0</v>
      </c>
      <c r="L1764" s="46">
        <f t="shared" si="141"/>
        <v>0</v>
      </c>
      <c r="M1764" s="19">
        <f t="shared" si="142"/>
        <v>81.7</v>
      </c>
      <c r="N1764" s="19">
        <f t="shared" si="143"/>
        <v>3.3346938775510204</v>
      </c>
    </row>
    <row r="1765" spans="1:14" ht="15" customHeight="1">
      <c r="A1765" s="15">
        <v>1759</v>
      </c>
      <c r="B1765" s="35">
        <v>4</v>
      </c>
      <c r="C1765" s="80"/>
      <c r="D1765" s="28" t="s">
        <v>28</v>
      </c>
      <c r="E1765" s="16" t="s">
        <v>29</v>
      </c>
      <c r="F1765" s="87">
        <v>8592223077928</v>
      </c>
      <c r="G1765" s="17">
        <v>510</v>
      </c>
      <c r="H1765" s="76">
        <v>80.900000000000006</v>
      </c>
      <c r="I1765" s="18">
        <f t="shared" si="139"/>
        <v>3.3020408163265307</v>
      </c>
      <c r="J1765" s="46">
        <f>'Skupinové slevy'!$C$56</f>
        <v>0</v>
      </c>
      <c r="K1765" s="46">
        <f t="shared" si="140"/>
        <v>0</v>
      </c>
      <c r="L1765" s="46">
        <f t="shared" si="141"/>
        <v>0</v>
      </c>
      <c r="M1765" s="19">
        <f t="shared" si="142"/>
        <v>80.900000000000006</v>
      </c>
      <c r="N1765" s="19">
        <f t="shared" si="143"/>
        <v>3.3020408163265307</v>
      </c>
    </row>
    <row r="1766" spans="1:14" ht="15" customHeight="1">
      <c r="A1766" s="15">
        <v>1760</v>
      </c>
      <c r="B1766" s="35">
        <v>4</v>
      </c>
      <c r="C1766" s="80"/>
      <c r="D1766" s="28" t="s">
        <v>2177</v>
      </c>
      <c r="E1766" s="16" t="s">
        <v>16</v>
      </c>
      <c r="F1766" s="87">
        <v>8592223077447</v>
      </c>
      <c r="G1766" s="17">
        <v>510</v>
      </c>
      <c r="H1766" s="76">
        <v>94.5</v>
      </c>
      <c r="I1766" s="18">
        <f t="shared" si="139"/>
        <v>3.8571428571428572</v>
      </c>
      <c r="J1766" s="46">
        <f>'Skupinové slevy'!$C$56</f>
        <v>0</v>
      </c>
      <c r="K1766" s="46">
        <f t="shared" si="140"/>
        <v>0</v>
      </c>
      <c r="L1766" s="46">
        <f t="shared" si="141"/>
        <v>0</v>
      </c>
      <c r="M1766" s="19">
        <f t="shared" si="142"/>
        <v>94.5</v>
      </c>
      <c r="N1766" s="19">
        <f t="shared" si="143"/>
        <v>3.8571428571428572</v>
      </c>
    </row>
    <row r="1767" spans="1:14" ht="15" customHeight="1">
      <c r="A1767" s="15">
        <v>1761</v>
      </c>
      <c r="B1767" s="35">
        <v>4</v>
      </c>
      <c r="C1767" s="80"/>
      <c r="D1767" s="28" t="s">
        <v>3923</v>
      </c>
      <c r="E1767" s="16" t="s">
        <v>3924</v>
      </c>
      <c r="F1767" s="87">
        <v>8592223078024</v>
      </c>
      <c r="G1767" s="17">
        <v>510</v>
      </c>
      <c r="H1767" s="76">
        <v>132.30000000000001</v>
      </c>
      <c r="I1767" s="18">
        <f t="shared" si="139"/>
        <v>5.4</v>
      </c>
      <c r="J1767" s="46">
        <f>'Skupinové slevy'!$C$56</f>
        <v>0</v>
      </c>
      <c r="K1767" s="46">
        <f t="shared" si="140"/>
        <v>0</v>
      </c>
      <c r="L1767" s="46">
        <f t="shared" si="141"/>
        <v>0</v>
      </c>
      <c r="M1767" s="19">
        <f t="shared" si="142"/>
        <v>132.30000000000001</v>
      </c>
      <c r="N1767" s="19">
        <f t="shared" si="143"/>
        <v>5.4</v>
      </c>
    </row>
    <row r="1768" spans="1:14" ht="15" customHeight="1">
      <c r="A1768" s="15">
        <v>1762</v>
      </c>
      <c r="B1768" s="35">
        <v>4</v>
      </c>
      <c r="C1768" s="80"/>
      <c r="D1768" s="28" t="s">
        <v>4925</v>
      </c>
      <c r="E1768" s="16" t="s">
        <v>4926</v>
      </c>
      <c r="F1768" s="87">
        <v>8592223074729</v>
      </c>
      <c r="G1768" s="17">
        <v>510</v>
      </c>
      <c r="H1768" s="76">
        <v>83.6</v>
      </c>
      <c r="I1768" s="18">
        <f t="shared" si="139"/>
        <v>3.4122448979591833</v>
      </c>
      <c r="J1768" s="46">
        <f>'Skupinové slevy'!$C$56</f>
        <v>0</v>
      </c>
      <c r="K1768" s="46">
        <f t="shared" si="140"/>
        <v>0</v>
      </c>
      <c r="L1768" s="46">
        <f t="shared" si="141"/>
        <v>0</v>
      </c>
      <c r="M1768" s="19">
        <f t="shared" si="142"/>
        <v>83.6</v>
      </c>
      <c r="N1768" s="19">
        <f t="shared" si="143"/>
        <v>3.4122448979591833</v>
      </c>
    </row>
    <row r="1769" spans="1:14" ht="15" customHeight="1">
      <c r="A1769" s="15">
        <v>1763</v>
      </c>
      <c r="B1769" s="35">
        <v>4</v>
      </c>
      <c r="C1769" s="80"/>
      <c r="D1769" s="28" t="s">
        <v>35</v>
      </c>
      <c r="E1769" s="16" t="s">
        <v>2176</v>
      </c>
      <c r="F1769" s="87">
        <v>8592223077904</v>
      </c>
      <c r="G1769" s="17">
        <v>510</v>
      </c>
      <c r="H1769" s="76">
        <v>83.3</v>
      </c>
      <c r="I1769" s="18">
        <f t="shared" si="139"/>
        <v>3.4</v>
      </c>
      <c r="J1769" s="46">
        <f>'Skupinové slevy'!$C$56</f>
        <v>0</v>
      </c>
      <c r="K1769" s="46">
        <f t="shared" si="140"/>
        <v>0</v>
      </c>
      <c r="L1769" s="46">
        <f t="shared" si="141"/>
        <v>0</v>
      </c>
      <c r="M1769" s="19">
        <f t="shared" si="142"/>
        <v>83.3</v>
      </c>
      <c r="N1769" s="19">
        <f t="shared" si="143"/>
        <v>3.4</v>
      </c>
    </row>
    <row r="1770" spans="1:14" ht="15" customHeight="1">
      <c r="A1770" s="15">
        <v>1764</v>
      </c>
      <c r="B1770" s="35">
        <v>4</v>
      </c>
      <c r="C1770" s="80"/>
      <c r="D1770" s="28" t="s">
        <v>3898</v>
      </c>
      <c r="E1770" s="16" t="s">
        <v>5451</v>
      </c>
      <c r="F1770" s="87">
        <v>8592223137141</v>
      </c>
      <c r="G1770" s="17">
        <v>510</v>
      </c>
      <c r="H1770" s="76">
        <v>54.2</v>
      </c>
      <c r="I1770" s="18">
        <f t="shared" si="139"/>
        <v>2.212244897959184</v>
      </c>
      <c r="J1770" s="46">
        <f>'Skupinové slevy'!$C$56</f>
        <v>0</v>
      </c>
      <c r="K1770" s="46">
        <f t="shared" si="140"/>
        <v>0</v>
      </c>
      <c r="L1770" s="46">
        <f t="shared" si="141"/>
        <v>0</v>
      </c>
      <c r="M1770" s="19">
        <f t="shared" si="142"/>
        <v>54.2</v>
      </c>
      <c r="N1770" s="19">
        <f t="shared" si="143"/>
        <v>2.212244897959184</v>
      </c>
    </row>
    <row r="1771" spans="1:14" ht="15" customHeight="1">
      <c r="A1771" s="15">
        <v>1765</v>
      </c>
      <c r="B1771" s="35">
        <v>4</v>
      </c>
      <c r="C1771" s="80"/>
      <c r="D1771" s="28" t="s">
        <v>5452</v>
      </c>
      <c r="E1771" s="16" t="s">
        <v>5453</v>
      </c>
      <c r="F1771" s="87">
        <v>8592223137158</v>
      </c>
      <c r="G1771" s="17">
        <v>510</v>
      </c>
      <c r="H1771" s="76">
        <v>55</v>
      </c>
      <c r="I1771" s="18">
        <f t="shared" si="139"/>
        <v>2.2448979591836733</v>
      </c>
      <c r="J1771" s="46">
        <f>'Skupinové slevy'!$C$56</f>
        <v>0</v>
      </c>
      <c r="K1771" s="46">
        <f t="shared" si="140"/>
        <v>0</v>
      </c>
      <c r="L1771" s="46">
        <f t="shared" si="141"/>
        <v>0</v>
      </c>
      <c r="M1771" s="19">
        <f t="shared" si="142"/>
        <v>55</v>
      </c>
      <c r="N1771" s="19">
        <f t="shared" si="143"/>
        <v>2.2448979591836733</v>
      </c>
    </row>
    <row r="1772" spans="1:14" ht="15" customHeight="1">
      <c r="A1772" s="15">
        <v>1766</v>
      </c>
      <c r="B1772" s="35">
        <v>4</v>
      </c>
      <c r="C1772" s="80"/>
      <c r="D1772" s="28" t="s">
        <v>5454</v>
      </c>
      <c r="E1772" s="16" t="s">
        <v>5455</v>
      </c>
      <c r="F1772" s="87">
        <v>8592223097605</v>
      </c>
      <c r="G1772" s="17">
        <v>510</v>
      </c>
      <c r="H1772" s="76">
        <v>57.9</v>
      </c>
      <c r="I1772" s="18">
        <f t="shared" si="139"/>
        <v>2.3632653061224489</v>
      </c>
      <c r="J1772" s="46">
        <f>'Skupinové slevy'!$C$56</f>
        <v>0</v>
      </c>
      <c r="K1772" s="46">
        <f t="shared" si="140"/>
        <v>0</v>
      </c>
      <c r="L1772" s="46">
        <f t="shared" si="141"/>
        <v>0</v>
      </c>
      <c r="M1772" s="19">
        <f t="shared" si="142"/>
        <v>57.9</v>
      </c>
      <c r="N1772" s="19">
        <f t="shared" si="143"/>
        <v>2.3632653061224489</v>
      </c>
    </row>
    <row r="1773" spans="1:14" ht="15" customHeight="1">
      <c r="A1773" s="15">
        <v>1767</v>
      </c>
      <c r="B1773" s="35">
        <v>4</v>
      </c>
      <c r="C1773" s="80"/>
      <c r="D1773" s="28" t="s">
        <v>4505</v>
      </c>
      <c r="E1773" s="16" t="s">
        <v>4506</v>
      </c>
      <c r="F1773" s="87">
        <v>8592223076600</v>
      </c>
      <c r="G1773" s="17">
        <v>510</v>
      </c>
      <c r="H1773" s="76">
        <v>144.1</v>
      </c>
      <c r="I1773" s="18">
        <f t="shared" si="139"/>
        <v>5.8816326530612244</v>
      </c>
      <c r="J1773" s="46">
        <f>'Skupinové slevy'!$C$56</f>
        <v>0</v>
      </c>
      <c r="K1773" s="46">
        <f t="shared" si="140"/>
        <v>0</v>
      </c>
      <c r="L1773" s="46">
        <f t="shared" si="141"/>
        <v>0</v>
      </c>
      <c r="M1773" s="19">
        <f t="shared" si="142"/>
        <v>144.1</v>
      </c>
      <c r="N1773" s="19">
        <f t="shared" si="143"/>
        <v>5.8816326530612244</v>
      </c>
    </row>
    <row r="1774" spans="1:14" ht="15" customHeight="1">
      <c r="A1774" s="15">
        <v>1768</v>
      </c>
      <c r="B1774" s="35">
        <v>4</v>
      </c>
      <c r="C1774" s="80"/>
      <c r="D1774" s="28" t="s">
        <v>4252</v>
      </c>
      <c r="E1774" s="16" t="s">
        <v>3627</v>
      </c>
      <c r="F1774" s="87">
        <v>8592223076594</v>
      </c>
      <c r="G1774" s="17">
        <v>510</v>
      </c>
      <c r="H1774" s="76">
        <v>188.6</v>
      </c>
      <c r="I1774" s="18">
        <f t="shared" si="139"/>
        <v>7.6979591836734693</v>
      </c>
      <c r="J1774" s="46">
        <f>'Skupinové slevy'!$C$56</f>
        <v>0</v>
      </c>
      <c r="K1774" s="46">
        <f t="shared" si="140"/>
        <v>0</v>
      </c>
      <c r="L1774" s="46">
        <f t="shared" si="141"/>
        <v>0</v>
      </c>
      <c r="M1774" s="19">
        <f t="shared" si="142"/>
        <v>188.6</v>
      </c>
      <c r="N1774" s="19">
        <f t="shared" si="143"/>
        <v>7.6979591836734693</v>
      </c>
    </row>
    <row r="1775" spans="1:14" ht="15" customHeight="1">
      <c r="A1775" s="15">
        <v>1769</v>
      </c>
      <c r="B1775" s="35">
        <v>4</v>
      </c>
      <c r="C1775" s="80"/>
      <c r="D1775" s="28" t="s">
        <v>3628</v>
      </c>
      <c r="E1775" s="16" t="s">
        <v>3629</v>
      </c>
      <c r="F1775" s="87">
        <v>8592223081574</v>
      </c>
      <c r="G1775" s="17">
        <v>510</v>
      </c>
      <c r="H1775" s="76">
        <v>251</v>
      </c>
      <c r="I1775" s="18">
        <f t="shared" si="139"/>
        <v>10.244897959183673</v>
      </c>
      <c r="J1775" s="46">
        <f>'Skupinové slevy'!$C$56</f>
        <v>0</v>
      </c>
      <c r="K1775" s="46">
        <f t="shared" si="140"/>
        <v>0</v>
      </c>
      <c r="L1775" s="46">
        <f t="shared" si="141"/>
        <v>0</v>
      </c>
      <c r="M1775" s="19">
        <f t="shared" si="142"/>
        <v>251</v>
      </c>
      <c r="N1775" s="19">
        <f t="shared" si="143"/>
        <v>10.244897959183673</v>
      </c>
    </row>
    <row r="1776" spans="1:14" ht="15" customHeight="1">
      <c r="A1776" s="15">
        <v>1770</v>
      </c>
      <c r="B1776" s="35">
        <v>4</v>
      </c>
      <c r="C1776" s="80"/>
      <c r="D1776" s="28" t="s">
        <v>3298</v>
      </c>
      <c r="E1776" s="16" t="s">
        <v>3299</v>
      </c>
      <c r="F1776" s="87">
        <v>8592223096974</v>
      </c>
      <c r="G1776" s="17">
        <v>510</v>
      </c>
      <c r="H1776" s="76">
        <v>232.1</v>
      </c>
      <c r="I1776" s="18">
        <f t="shared" si="139"/>
        <v>9.4734693877551024</v>
      </c>
      <c r="J1776" s="46">
        <f>'Skupinové slevy'!$C$56</f>
        <v>0</v>
      </c>
      <c r="K1776" s="46">
        <f t="shared" si="140"/>
        <v>0</v>
      </c>
      <c r="L1776" s="46">
        <f t="shared" si="141"/>
        <v>0</v>
      </c>
      <c r="M1776" s="19">
        <f t="shared" si="142"/>
        <v>232.1</v>
      </c>
      <c r="N1776" s="19">
        <f t="shared" si="143"/>
        <v>9.4734693877551024</v>
      </c>
    </row>
    <row r="1777" spans="1:14" ht="15" customHeight="1">
      <c r="A1777" s="15">
        <v>1771</v>
      </c>
      <c r="B1777" s="35">
        <v>4</v>
      </c>
      <c r="C1777" s="80"/>
      <c r="D1777" s="28" t="s">
        <v>3300</v>
      </c>
      <c r="E1777" s="16" t="s">
        <v>3272</v>
      </c>
      <c r="F1777" s="87">
        <v>8592223108677</v>
      </c>
      <c r="G1777" s="17">
        <v>510</v>
      </c>
      <c r="H1777" s="76">
        <v>226.3</v>
      </c>
      <c r="I1777" s="18">
        <f t="shared" si="139"/>
        <v>9.2367346938775512</v>
      </c>
      <c r="J1777" s="46">
        <f>'Skupinové slevy'!$C$56</f>
        <v>0</v>
      </c>
      <c r="K1777" s="46">
        <f t="shared" si="140"/>
        <v>0</v>
      </c>
      <c r="L1777" s="46">
        <f t="shared" si="141"/>
        <v>0</v>
      </c>
      <c r="M1777" s="19">
        <f t="shared" si="142"/>
        <v>226.3</v>
      </c>
      <c r="N1777" s="19">
        <f t="shared" si="143"/>
        <v>9.2367346938775512</v>
      </c>
    </row>
    <row r="1778" spans="1:14" ht="15" customHeight="1">
      <c r="A1778" s="15">
        <v>1772</v>
      </c>
      <c r="B1778" s="35">
        <v>4</v>
      </c>
      <c r="C1778" s="80"/>
      <c r="D1778" s="28" t="s">
        <v>3273</v>
      </c>
      <c r="E1778" s="16" t="s">
        <v>3274</v>
      </c>
      <c r="F1778" s="87">
        <v>8592223108660</v>
      </c>
      <c r="G1778" s="17">
        <v>510</v>
      </c>
      <c r="H1778" s="76">
        <v>269.8</v>
      </c>
      <c r="I1778" s="18">
        <f t="shared" si="139"/>
        <v>11.012244897959183</v>
      </c>
      <c r="J1778" s="46">
        <f>'Skupinové slevy'!$C$56</f>
        <v>0</v>
      </c>
      <c r="K1778" s="46">
        <f t="shared" si="140"/>
        <v>0</v>
      </c>
      <c r="L1778" s="46">
        <f t="shared" si="141"/>
        <v>0</v>
      </c>
      <c r="M1778" s="19">
        <f t="shared" si="142"/>
        <v>269.8</v>
      </c>
      <c r="N1778" s="19">
        <f t="shared" si="143"/>
        <v>11.012244897959183</v>
      </c>
    </row>
    <row r="1779" spans="1:14" ht="15" customHeight="1">
      <c r="A1779" s="15">
        <v>1773</v>
      </c>
      <c r="B1779" s="35">
        <v>4</v>
      </c>
      <c r="C1779" s="80"/>
      <c r="D1779" s="28" t="s">
        <v>4063</v>
      </c>
      <c r="E1779" s="16" t="s">
        <v>4064</v>
      </c>
      <c r="F1779" s="87">
        <v>8592339084612</v>
      </c>
      <c r="G1779" s="17">
        <v>510</v>
      </c>
      <c r="H1779" s="76">
        <v>286.60000000000002</v>
      </c>
      <c r="I1779" s="18">
        <f t="shared" si="139"/>
        <v>11.69795918367347</v>
      </c>
      <c r="J1779" s="46">
        <f>'Skupinové slevy'!$C$56</f>
        <v>0</v>
      </c>
      <c r="K1779" s="46">
        <f t="shared" si="140"/>
        <v>0</v>
      </c>
      <c r="L1779" s="46">
        <f t="shared" si="141"/>
        <v>0</v>
      </c>
      <c r="M1779" s="19">
        <f t="shared" si="142"/>
        <v>286.60000000000002</v>
      </c>
      <c r="N1779" s="19">
        <f t="shared" si="143"/>
        <v>11.69795918367347</v>
      </c>
    </row>
    <row r="1780" spans="1:14" ht="15" customHeight="1">
      <c r="A1780" s="15">
        <v>1774</v>
      </c>
      <c r="B1780" s="35">
        <v>4</v>
      </c>
      <c r="C1780" s="80"/>
      <c r="D1780" s="28" t="s">
        <v>41</v>
      </c>
      <c r="E1780" s="16" t="s">
        <v>42</v>
      </c>
      <c r="F1780" s="87">
        <v>8592223109292</v>
      </c>
      <c r="G1780" s="17">
        <v>510</v>
      </c>
      <c r="H1780" s="76">
        <v>253.2</v>
      </c>
      <c r="I1780" s="18">
        <f t="shared" si="139"/>
        <v>10.33469387755102</v>
      </c>
      <c r="J1780" s="46">
        <f>'Skupinové slevy'!$C$56</f>
        <v>0</v>
      </c>
      <c r="K1780" s="46">
        <f t="shared" si="140"/>
        <v>0</v>
      </c>
      <c r="L1780" s="46">
        <f t="shared" si="141"/>
        <v>0</v>
      </c>
      <c r="M1780" s="19">
        <f t="shared" si="142"/>
        <v>253.2</v>
      </c>
      <c r="N1780" s="19">
        <f t="shared" si="143"/>
        <v>10.33469387755102</v>
      </c>
    </row>
    <row r="1781" spans="1:14" ht="15" customHeight="1">
      <c r="A1781" s="15">
        <v>1775</v>
      </c>
      <c r="B1781" s="35">
        <v>4</v>
      </c>
      <c r="C1781" s="80"/>
      <c r="D1781" s="28" t="s">
        <v>43</v>
      </c>
      <c r="E1781" s="16" t="s">
        <v>44</v>
      </c>
      <c r="F1781" s="87">
        <v>8592223109308</v>
      </c>
      <c r="G1781" s="17">
        <v>510</v>
      </c>
      <c r="H1781" s="76">
        <v>291.7</v>
      </c>
      <c r="I1781" s="18">
        <f t="shared" si="139"/>
        <v>11.906122448979591</v>
      </c>
      <c r="J1781" s="46">
        <f>'Skupinové slevy'!$C$56</f>
        <v>0</v>
      </c>
      <c r="K1781" s="46">
        <f t="shared" si="140"/>
        <v>0</v>
      </c>
      <c r="L1781" s="46">
        <f t="shared" si="141"/>
        <v>0</v>
      </c>
      <c r="M1781" s="19">
        <f t="shared" si="142"/>
        <v>291.7</v>
      </c>
      <c r="N1781" s="19">
        <f t="shared" si="143"/>
        <v>11.906122448979591</v>
      </c>
    </row>
    <row r="1782" spans="1:14" ht="15" customHeight="1">
      <c r="A1782" s="15">
        <v>1776</v>
      </c>
      <c r="B1782" s="35">
        <v>4</v>
      </c>
      <c r="C1782" s="80"/>
      <c r="D1782" s="28" t="s">
        <v>6761</v>
      </c>
      <c r="E1782" s="16" t="s">
        <v>4517</v>
      </c>
      <c r="F1782" s="87">
        <v>8592223110212</v>
      </c>
      <c r="G1782" s="17">
        <v>510</v>
      </c>
      <c r="H1782" s="76">
        <v>388.5</v>
      </c>
      <c r="I1782" s="18">
        <f t="shared" si="139"/>
        <v>15.857142857142858</v>
      </c>
      <c r="J1782" s="46">
        <f>'Skupinové slevy'!$C$56</f>
        <v>0</v>
      </c>
      <c r="K1782" s="46">
        <f t="shared" si="140"/>
        <v>0</v>
      </c>
      <c r="L1782" s="46">
        <f t="shared" si="141"/>
        <v>0</v>
      </c>
      <c r="M1782" s="19">
        <f t="shared" si="142"/>
        <v>388.5</v>
      </c>
      <c r="N1782" s="19">
        <f t="shared" si="143"/>
        <v>15.857142857142858</v>
      </c>
    </row>
    <row r="1783" spans="1:14" ht="15" customHeight="1">
      <c r="A1783" s="15">
        <v>1777</v>
      </c>
      <c r="B1783" s="35">
        <v>4</v>
      </c>
      <c r="C1783" s="80"/>
      <c r="D1783" s="28" t="s">
        <v>1844</v>
      </c>
      <c r="E1783" s="16" t="s">
        <v>1845</v>
      </c>
      <c r="F1783" s="87">
        <v>8592223088702</v>
      </c>
      <c r="G1783" s="17">
        <v>510</v>
      </c>
      <c r="H1783" s="76">
        <v>11.4</v>
      </c>
      <c r="I1783" s="18">
        <f t="shared" si="139"/>
        <v>0.46530612244897962</v>
      </c>
      <c r="J1783" s="46">
        <f>'Skupinové slevy'!$C$56</f>
        <v>0</v>
      </c>
      <c r="K1783" s="46">
        <f t="shared" si="140"/>
        <v>0</v>
      </c>
      <c r="L1783" s="46">
        <f t="shared" si="141"/>
        <v>0</v>
      </c>
      <c r="M1783" s="19">
        <f t="shared" si="142"/>
        <v>11.4</v>
      </c>
      <c r="N1783" s="19">
        <f t="shared" si="143"/>
        <v>0.46530612244897962</v>
      </c>
    </row>
    <row r="1784" spans="1:14" ht="15" customHeight="1">
      <c r="A1784" s="15">
        <v>1778</v>
      </c>
      <c r="B1784" s="35">
        <v>4</v>
      </c>
      <c r="C1784" s="80"/>
      <c r="D1784" s="28" t="s">
        <v>1846</v>
      </c>
      <c r="E1784" s="16" t="s">
        <v>1235</v>
      </c>
      <c r="F1784" s="87">
        <v>8592223088719</v>
      </c>
      <c r="G1784" s="17">
        <v>510</v>
      </c>
      <c r="H1784" s="76">
        <v>20.3</v>
      </c>
      <c r="I1784" s="18">
        <f t="shared" si="139"/>
        <v>0.82857142857142863</v>
      </c>
      <c r="J1784" s="46">
        <f>'Skupinové slevy'!$C$56</f>
        <v>0</v>
      </c>
      <c r="K1784" s="46">
        <f t="shared" si="140"/>
        <v>0</v>
      </c>
      <c r="L1784" s="46">
        <f t="shared" si="141"/>
        <v>0</v>
      </c>
      <c r="M1784" s="19">
        <f t="shared" si="142"/>
        <v>20.3</v>
      </c>
      <c r="N1784" s="19">
        <f t="shared" si="143"/>
        <v>0.82857142857142863</v>
      </c>
    </row>
    <row r="1785" spans="1:14" ht="15" customHeight="1">
      <c r="A1785" s="15">
        <v>1779</v>
      </c>
      <c r="B1785" s="35">
        <v>4</v>
      </c>
      <c r="C1785" s="80"/>
      <c r="D1785" s="28" t="s">
        <v>4434</v>
      </c>
      <c r="E1785" s="16" t="s">
        <v>4435</v>
      </c>
      <c r="F1785" s="87">
        <v>8592223088726</v>
      </c>
      <c r="G1785" s="17">
        <v>510</v>
      </c>
      <c r="H1785" s="76">
        <v>30.8</v>
      </c>
      <c r="I1785" s="18">
        <f t="shared" si="139"/>
        <v>1.2571428571428571</v>
      </c>
      <c r="J1785" s="46">
        <f>'Skupinové slevy'!$C$56</f>
        <v>0</v>
      </c>
      <c r="K1785" s="46">
        <f t="shared" si="140"/>
        <v>0</v>
      </c>
      <c r="L1785" s="46">
        <f t="shared" si="141"/>
        <v>0</v>
      </c>
      <c r="M1785" s="19">
        <f t="shared" si="142"/>
        <v>30.8</v>
      </c>
      <c r="N1785" s="19">
        <f t="shared" si="143"/>
        <v>1.2571428571428571</v>
      </c>
    </row>
    <row r="1786" spans="1:14" ht="15" customHeight="1">
      <c r="A1786" s="15">
        <v>1780</v>
      </c>
      <c r="B1786" s="35">
        <v>4</v>
      </c>
      <c r="C1786" s="80"/>
      <c r="D1786" s="28" t="s">
        <v>4436</v>
      </c>
      <c r="E1786" s="16" t="s">
        <v>4437</v>
      </c>
      <c r="F1786" s="87">
        <v>8592223088733</v>
      </c>
      <c r="G1786" s="17">
        <v>510</v>
      </c>
      <c r="H1786" s="76">
        <v>32.6</v>
      </c>
      <c r="I1786" s="18">
        <f t="shared" si="139"/>
        <v>1.3306122448979592</v>
      </c>
      <c r="J1786" s="46">
        <f>'Skupinové slevy'!$C$56</f>
        <v>0</v>
      </c>
      <c r="K1786" s="46">
        <f t="shared" si="140"/>
        <v>0</v>
      </c>
      <c r="L1786" s="46">
        <f t="shared" si="141"/>
        <v>0</v>
      </c>
      <c r="M1786" s="19">
        <f t="shared" si="142"/>
        <v>32.6</v>
      </c>
      <c r="N1786" s="19">
        <f t="shared" si="143"/>
        <v>1.3306122448979592</v>
      </c>
    </row>
    <row r="1787" spans="1:14" ht="15" customHeight="1">
      <c r="A1787" s="15">
        <v>1781</v>
      </c>
      <c r="B1787" s="35">
        <v>4</v>
      </c>
      <c r="C1787" s="80"/>
      <c r="D1787" s="28" t="s">
        <v>1465</v>
      </c>
      <c r="E1787" s="16" t="s">
        <v>1466</v>
      </c>
      <c r="F1787" s="87">
        <v>8592223088740</v>
      </c>
      <c r="G1787" s="17">
        <v>510</v>
      </c>
      <c r="H1787" s="76">
        <v>33.299999999999997</v>
      </c>
      <c r="I1787" s="18">
        <f t="shared" si="139"/>
        <v>1.3591836734693876</v>
      </c>
      <c r="J1787" s="46">
        <f>'Skupinové slevy'!$C$56</f>
        <v>0</v>
      </c>
      <c r="K1787" s="46">
        <f t="shared" si="140"/>
        <v>0</v>
      </c>
      <c r="L1787" s="46">
        <f t="shared" si="141"/>
        <v>0</v>
      </c>
      <c r="M1787" s="19">
        <f t="shared" si="142"/>
        <v>33.299999999999997</v>
      </c>
      <c r="N1787" s="19">
        <f t="shared" si="143"/>
        <v>1.3591836734693876</v>
      </c>
    </row>
    <row r="1788" spans="1:14" ht="15" customHeight="1">
      <c r="A1788" s="15">
        <v>1782</v>
      </c>
      <c r="B1788" s="35">
        <v>4</v>
      </c>
      <c r="C1788" s="80"/>
      <c r="D1788" s="28" t="s">
        <v>1657</v>
      </c>
      <c r="E1788" s="16" t="s">
        <v>1658</v>
      </c>
      <c r="F1788" s="87">
        <v>8592223088757</v>
      </c>
      <c r="G1788" s="17">
        <v>510</v>
      </c>
      <c r="H1788" s="76">
        <v>65</v>
      </c>
      <c r="I1788" s="18">
        <f t="shared" si="139"/>
        <v>2.6530612244897958</v>
      </c>
      <c r="J1788" s="46">
        <f>'Skupinové slevy'!$C$56</f>
        <v>0</v>
      </c>
      <c r="K1788" s="46">
        <f t="shared" si="140"/>
        <v>0</v>
      </c>
      <c r="L1788" s="46">
        <f t="shared" si="141"/>
        <v>0</v>
      </c>
      <c r="M1788" s="19">
        <f t="shared" si="142"/>
        <v>65</v>
      </c>
      <c r="N1788" s="19">
        <f t="shared" si="143"/>
        <v>2.6530612244897958</v>
      </c>
    </row>
    <row r="1789" spans="1:14" ht="15" customHeight="1">
      <c r="A1789" s="15">
        <v>1783</v>
      </c>
      <c r="B1789" s="35">
        <v>4</v>
      </c>
      <c r="C1789" s="80"/>
      <c r="D1789" s="28" t="s">
        <v>1659</v>
      </c>
      <c r="E1789" s="16" t="s">
        <v>1660</v>
      </c>
      <c r="F1789" s="87">
        <v>8592223090545</v>
      </c>
      <c r="G1789" s="17">
        <v>510</v>
      </c>
      <c r="H1789" s="76">
        <v>72</v>
      </c>
      <c r="I1789" s="18">
        <f t="shared" si="139"/>
        <v>2.9387755102040818</v>
      </c>
      <c r="J1789" s="46">
        <f>'Skupinové slevy'!$C$56</f>
        <v>0</v>
      </c>
      <c r="K1789" s="46">
        <f t="shared" si="140"/>
        <v>0</v>
      </c>
      <c r="L1789" s="46">
        <f t="shared" si="141"/>
        <v>0</v>
      </c>
      <c r="M1789" s="19">
        <f t="shared" si="142"/>
        <v>72</v>
      </c>
      <c r="N1789" s="19">
        <f t="shared" si="143"/>
        <v>2.9387755102040818</v>
      </c>
    </row>
    <row r="1790" spans="1:14" ht="15" customHeight="1">
      <c r="A1790" s="15">
        <v>1784</v>
      </c>
      <c r="B1790" s="35">
        <v>4</v>
      </c>
      <c r="C1790" s="80"/>
      <c r="D1790" s="28" t="s">
        <v>1661</v>
      </c>
      <c r="E1790" s="16" t="s">
        <v>1662</v>
      </c>
      <c r="F1790" s="87">
        <v>8592223090552</v>
      </c>
      <c r="G1790" s="17">
        <v>510</v>
      </c>
      <c r="H1790" s="76">
        <v>96.7</v>
      </c>
      <c r="I1790" s="18">
        <f t="shared" si="139"/>
        <v>3.9469387755102043</v>
      </c>
      <c r="J1790" s="46">
        <f>'Skupinové slevy'!$C$56</f>
        <v>0</v>
      </c>
      <c r="K1790" s="46">
        <f t="shared" si="140"/>
        <v>0</v>
      </c>
      <c r="L1790" s="46">
        <f t="shared" si="141"/>
        <v>0</v>
      </c>
      <c r="M1790" s="19">
        <f t="shared" si="142"/>
        <v>96.7</v>
      </c>
      <c r="N1790" s="19">
        <f t="shared" si="143"/>
        <v>3.9469387755102043</v>
      </c>
    </row>
    <row r="1791" spans="1:14" ht="15" customHeight="1">
      <c r="A1791" s="15">
        <v>1785</v>
      </c>
      <c r="B1791" s="35">
        <v>4</v>
      </c>
      <c r="C1791" s="80"/>
      <c r="D1791" s="28" t="s">
        <v>1663</v>
      </c>
      <c r="E1791" s="16" t="s">
        <v>1664</v>
      </c>
      <c r="F1791" s="87">
        <v>8592223093461</v>
      </c>
      <c r="G1791" s="17">
        <v>510</v>
      </c>
      <c r="H1791" s="76">
        <v>112.7</v>
      </c>
      <c r="I1791" s="18">
        <f t="shared" si="139"/>
        <v>4.6000000000000005</v>
      </c>
      <c r="J1791" s="46">
        <f>'Skupinové slevy'!$C$56</f>
        <v>0</v>
      </c>
      <c r="K1791" s="46">
        <f t="shared" si="140"/>
        <v>0</v>
      </c>
      <c r="L1791" s="46">
        <f t="shared" si="141"/>
        <v>0</v>
      </c>
      <c r="M1791" s="19">
        <f t="shared" si="142"/>
        <v>112.7</v>
      </c>
      <c r="N1791" s="19">
        <f t="shared" si="143"/>
        <v>4.6000000000000005</v>
      </c>
    </row>
    <row r="1792" spans="1:14" ht="15" customHeight="1">
      <c r="A1792" s="15">
        <v>1786</v>
      </c>
      <c r="B1792" s="35">
        <v>4</v>
      </c>
      <c r="C1792" s="80"/>
      <c r="D1792" s="28" t="s">
        <v>1665</v>
      </c>
      <c r="E1792" s="16" t="s">
        <v>1666</v>
      </c>
      <c r="F1792" s="87">
        <v>8592223092792</v>
      </c>
      <c r="G1792" s="17">
        <v>510</v>
      </c>
      <c r="H1792" s="76">
        <v>182.2</v>
      </c>
      <c r="I1792" s="18">
        <f t="shared" si="139"/>
        <v>7.4367346938775505</v>
      </c>
      <c r="J1792" s="46">
        <f>'Skupinové slevy'!$C$56</f>
        <v>0</v>
      </c>
      <c r="K1792" s="46">
        <f t="shared" si="140"/>
        <v>0</v>
      </c>
      <c r="L1792" s="46">
        <f t="shared" si="141"/>
        <v>0</v>
      </c>
      <c r="M1792" s="19">
        <f t="shared" si="142"/>
        <v>182.2</v>
      </c>
      <c r="N1792" s="19">
        <f t="shared" si="143"/>
        <v>7.4367346938775505</v>
      </c>
    </row>
    <row r="1793" spans="1:14" ht="15" customHeight="1">
      <c r="A1793" s="15">
        <v>1787</v>
      </c>
      <c r="B1793" s="35">
        <v>4</v>
      </c>
      <c r="C1793" s="80"/>
      <c r="D1793" s="28" t="s">
        <v>3292</v>
      </c>
      <c r="E1793" s="16" t="s">
        <v>3293</v>
      </c>
      <c r="F1793" s="87">
        <v>8592223106543</v>
      </c>
      <c r="G1793" s="17">
        <v>510</v>
      </c>
      <c r="H1793" s="76">
        <v>92.8</v>
      </c>
      <c r="I1793" s="18">
        <f t="shared" si="139"/>
        <v>3.787755102040816</v>
      </c>
      <c r="J1793" s="46">
        <f>'Skupinové slevy'!$C$56</f>
        <v>0</v>
      </c>
      <c r="K1793" s="46">
        <f t="shared" si="140"/>
        <v>0</v>
      </c>
      <c r="L1793" s="46">
        <f t="shared" si="141"/>
        <v>0</v>
      </c>
      <c r="M1793" s="19">
        <f t="shared" si="142"/>
        <v>92.8</v>
      </c>
      <c r="N1793" s="19">
        <f t="shared" si="143"/>
        <v>3.787755102040816</v>
      </c>
    </row>
    <row r="1794" spans="1:14" ht="15" customHeight="1">
      <c r="A1794" s="15">
        <v>1788</v>
      </c>
      <c r="B1794" s="35">
        <v>4</v>
      </c>
      <c r="C1794" s="80"/>
      <c r="D1794" s="28" t="s">
        <v>4508</v>
      </c>
      <c r="E1794" s="16" t="s">
        <v>4509</v>
      </c>
      <c r="F1794" s="87">
        <v>8592223075962</v>
      </c>
      <c r="G1794" s="17">
        <v>510</v>
      </c>
      <c r="H1794" s="76">
        <v>289.7</v>
      </c>
      <c r="I1794" s="18">
        <f t="shared" si="139"/>
        <v>11.824489795918367</v>
      </c>
      <c r="J1794" s="46">
        <f>'Skupinové slevy'!$C$56</f>
        <v>0</v>
      </c>
      <c r="K1794" s="46">
        <f t="shared" si="140"/>
        <v>0</v>
      </c>
      <c r="L1794" s="46">
        <f t="shared" si="141"/>
        <v>0</v>
      </c>
      <c r="M1794" s="19">
        <f t="shared" si="142"/>
        <v>289.7</v>
      </c>
      <c r="N1794" s="19">
        <f t="shared" si="143"/>
        <v>11.824489795918367</v>
      </c>
    </row>
    <row r="1795" spans="1:14" ht="15" customHeight="1">
      <c r="A1795" s="15">
        <v>1789</v>
      </c>
      <c r="B1795" s="35">
        <v>4</v>
      </c>
      <c r="C1795" s="80"/>
      <c r="D1795" s="28" t="s">
        <v>4510</v>
      </c>
      <c r="E1795" s="16" t="s">
        <v>4511</v>
      </c>
      <c r="F1795" s="87">
        <v>8592223088511</v>
      </c>
      <c r="G1795" s="17">
        <v>510</v>
      </c>
      <c r="H1795" s="76">
        <v>504.8</v>
      </c>
      <c r="I1795" s="18">
        <f t="shared" si="139"/>
        <v>20.604081632653063</v>
      </c>
      <c r="J1795" s="46">
        <f>'Skupinové slevy'!$C$56</f>
        <v>0</v>
      </c>
      <c r="K1795" s="46">
        <f t="shared" si="140"/>
        <v>0</v>
      </c>
      <c r="L1795" s="46">
        <f t="shared" si="141"/>
        <v>0</v>
      </c>
      <c r="M1795" s="19">
        <f t="shared" si="142"/>
        <v>504.8</v>
      </c>
      <c r="N1795" s="19">
        <f t="shared" si="143"/>
        <v>20.604081632653063</v>
      </c>
    </row>
    <row r="1796" spans="1:14" ht="15" customHeight="1">
      <c r="A1796" s="15">
        <v>1790</v>
      </c>
      <c r="B1796" s="35">
        <v>4</v>
      </c>
      <c r="C1796" s="80"/>
      <c r="D1796" s="28" t="s">
        <v>1822</v>
      </c>
      <c r="E1796" s="16" t="s">
        <v>1823</v>
      </c>
      <c r="F1796" s="87">
        <v>8592223091368</v>
      </c>
      <c r="G1796" s="17">
        <v>510</v>
      </c>
      <c r="H1796" s="76">
        <v>792.8</v>
      </c>
      <c r="I1796" s="18">
        <f t="shared" si="139"/>
        <v>32.359183673469389</v>
      </c>
      <c r="J1796" s="46">
        <f>'Skupinové slevy'!$C$56</f>
        <v>0</v>
      </c>
      <c r="K1796" s="46">
        <f t="shared" si="140"/>
        <v>0</v>
      </c>
      <c r="L1796" s="46">
        <f t="shared" si="141"/>
        <v>0</v>
      </c>
      <c r="M1796" s="19">
        <f t="shared" si="142"/>
        <v>792.8</v>
      </c>
      <c r="N1796" s="19">
        <f t="shared" si="143"/>
        <v>32.359183673469389</v>
      </c>
    </row>
    <row r="1797" spans="1:14" ht="15" customHeight="1">
      <c r="A1797" s="15">
        <v>1791</v>
      </c>
      <c r="B1797" s="35">
        <v>4</v>
      </c>
      <c r="C1797" s="80"/>
      <c r="D1797" s="28" t="s">
        <v>4518</v>
      </c>
      <c r="E1797" s="16" t="s">
        <v>4519</v>
      </c>
      <c r="F1797" s="87">
        <v>8592223077850</v>
      </c>
      <c r="G1797" s="17">
        <v>510</v>
      </c>
      <c r="H1797" s="76">
        <v>4.7</v>
      </c>
      <c r="I1797" s="18">
        <f t="shared" si="139"/>
        <v>0.19183673469387755</v>
      </c>
      <c r="J1797" s="46">
        <f>'Skupinové slevy'!$C$56</f>
        <v>0</v>
      </c>
      <c r="K1797" s="46">
        <f t="shared" si="140"/>
        <v>0</v>
      </c>
      <c r="L1797" s="46">
        <f t="shared" si="141"/>
        <v>0</v>
      </c>
      <c r="M1797" s="19">
        <f t="shared" si="142"/>
        <v>4.7</v>
      </c>
      <c r="N1797" s="19">
        <f t="shared" si="143"/>
        <v>0.19183673469387755</v>
      </c>
    </row>
    <row r="1798" spans="1:14" ht="15" customHeight="1">
      <c r="A1798" s="15">
        <v>1792</v>
      </c>
      <c r="B1798" s="35">
        <v>4</v>
      </c>
      <c r="C1798" s="80"/>
      <c r="D1798" s="28" t="s">
        <v>50</v>
      </c>
      <c r="E1798" s="16" t="s">
        <v>51</v>
      </c>
      <c r="F1798" s="87">
        <v>8592223090507</v>
      </c>
      <c r="G1798" s="17">
        <v>510</v>
      </c>
      <c r="H1798" s="76">
        <v>8.8000000000000007</v>
      </c>
      <c r="I1798" s="18">
        <f t="shared" si="139"/>
        <v>0.35918367346938779</v>
      </c>
      <c r="J1798" s="46">
        <f>'Skupinové slevy'!$C$56</f>
        <v>0</v>
      </c>
      <c r="K1798" s="46">
        <f t="shared" si="140"/>
        <v>0</v>
      </c>
      <c r="L1798" s="46">
        <f t="shared" si="141"/>
        <v>0</v>
      </c>
      <c r="M1798" s="19">
        <f t="shared" si="142"/>
        <v>8.8000000000000007</v>
      </c>
      <c r="N1798" s="19">
        <f t="shared" si="143"/>
        <v>0.35918367346938779</v>
      </c>
    </row>
    <row r="1799" spans="1:14" ht="15" customHeight="1">
      <c r="A1799" s="15">
        <v>1793</v>
      </c>
      <c r="B1799" s="35">
        <v>4</v>
      </c>
      <c r="C1799" s="80"/>
      <c r="D1799" s="28" t="s">
        <v>800</v>
      </c>
      <c r="E1799" s="16" t="s">
        <v>801</v>
      </c>
      <c r="F1799" s="87">
        <v>8592223093416</v>
      </c>
      <c r="G1799" s="17">
        <v>510</v>
      </c>
      <c r="H1799" s="76">
        <v>4.8</v>
      </c>
      <c r="I1799" s="18">
        <f t="shared" ref="I1799:I1862" si="144">H1799/$I$5</f>
        <v>0.19591836734693877</v>
      </c>
      <c r="J1799" s="46">
        <f>'Skupinové slevy'!$C$56</f>
        <v>0</v>
      </c>
      <c r="K1799" s="46">
        <f t="shared" ref="K1799:K1862" si="145">IF($K$4="X",0.04,0)</f>
        <v>0</v>
      </c>
      <c r="L1799" s="46">
        <f t="shared" ref="L1799:L1862" si="146">IF($L$4="X",0.02,0)</f>
        <v>0</v>
      </c>
      <c r="M1799" s="19">
        <f t="shared" si="142"/>
        <v>4.8</v>
      </c>
      <c r="N1799" s="19">
        <f t="shared" si="143"/>
        <v>0.19591836734693877</v>
      </c>
    </row>
    <row r="1800" spans="1:14" ht="15" customHeight="1">
      <c r="A1800" s="15">
        <v>1794</v>
      </c>
      <c r="B1800" s="35">
        <v>4</v>
      </c>
      <c r="C1800" s="80"/>
      <c r="D1800" s="28" t="s">
        <v>5079</v>
      </c>
      <c r="E1800" s="16" t="s">
        <v>5080</v>
      </c>
      <c r="F1800" s="87">
        <v>8592223096073</v>
      </c>
      <c r="G1800" s="17">
        <v>510</v>
      </c>
      <c r="H1800" s="76">
        <v>5</v>
      </c>
      <c r="I1800" s="18">
        <f t="shared" si="144"/>
        <v>0.20408163265306123</v>
      </c>
      <c r="J1800" s="46">
        <f>'Skupinové slevy'!$C$56</f>
        <v>0</v>
      </c>
      <c r="K1800" s="46">
        <f t="shared" si="145"/>
        <v>0</v>
      </c>
      <c r="L1800" s="46">
        <f t="shared" si="146"/>
        <v>0</v>
      </c>
      <c r="M1800" s="19">
        <f t="shared" si="142"/>
        <v>5</v>
      </c>
      <c r="N1800" s="19">
        <f t="shared" si="143"/>
        <v>0.20408163265306123</v>
      </c>
    </row>
    <row r="1801" spans="1:14" ht="15" customHeight="1">
      <c r="A1801" s="15">
        <v>1795</v>
      </c>
      <c r="B1801" s="35">
        <v>4</v>
      </c>
      <c r="C1801" s="80"/>
      <c r="D1801" s="28" t="s">
        <v>5090</v>
      </c>
      <c r="E1801" s="16" t="s">
        <v>5091</v>
      </c>
      <c r="F1801" s="87">
        <v>8592223077676</v>
      </c>
      <c r="G1801" s="17">
        <v>510</v>
      </c>
      <c r="H1801" s="76">
        <v>4.2</v>
      </c>
      <c r="I1801" s="18">
        <f t="shared" si="144"/>
        <v>0.17142857142857143</v>
      </c>
      <c r="J1801" s="46">
        <f>'Skupinové slevy'!$C$56</f>
        <v>0</v>
      </c>
      <c r="K1801" s="46">
        <f t="shared" si="145"/>
        <v>0</v>
      </c>
      <c r="L1801" s="46">
        <f t="shared" si="146"/>
        <v>0</v>
      </c>
      <c r="M1801" s="19">
        <f t="shared" si="142"/>
        <v>4.2</v>
      </c>
      <c r="N1801" s="19">
        <f t="shared" si="143"/>
        <v>0.17142857142857143</v>
      </c>
    </row>
    <row r="1802" spans="1:14" ht="15" customHeight="1">
      <c r="A1802" s="15">
        <v>1796</v>
      </c>
      <c r="B1802" s="35">
        <v>4</v>
      </c>
      <c r="C1802" s="80"/>
      <c r="D1802" s="28" t="s">
        <v>810</v>
      </c>
      <c r="E1802" s="16" t="s">
        <v>811</v>
      </c>
      <c r="F1802" s="87">
        <v>8592223077683</v>
      </c>
      <c r="G1802" s="17">
        <v>510</v>
      </c>
      <c r="H1802" s="76">
        <v>4.5999999999999996</v>
      </c>
      <c r="I1802" s="18">
        <f t="shared" si="144"/>
        <v>0.1877551020408163</v>
      </c>
      <c r="J1802" s="46">
        <f>'Skupinové slevy'!$C$56</f>
        <v>0</v>
      </c>
      <c r="K1802" s="46">
        <f t="shared" si="145"/>
        <v>0</v>
      </c>
      <c r="L1802" s="46">
        <f t="shared" si="146"/>
        <v>0</v>
      </c>
      <c r="M1802" s="19">
        <f t="shared" si="142"/>
        <v>4.5999999999999996</v>
      </c>
      <c r="N1802" s="19">
        <f t="shared" si="143"/>
        <v>0.1877551020408163</v>
      </c>
    </row>
    <row r="1803" spans="1:14" ht="15" customHeight="1">
      <c r="A1803" s="15">
        <v>1797</v>
      </c>
      <c r="B1803" s="35">
        <v>4</v>
      </c>
      <c r="C1803" s="80"/>
      <c r="D1803" s="28" t="s">
        <v>812</v>
      </c>
      <c r="E1803" s="16" t="s">
        <v>813</v>
      </c>
      <c r="F1803" s="87">
        <v>8592223077690</v>
      </c>
      <c r="G1803" s="17">
        <v>510</v>
      </c>
      <c r="H1803" s="76">
        <v>5.4</v>
      </c>
      <c r="I1803" s="18">
        <f t="shared" si="144"/>
        <v>0.22040816326530613</v>
      </c>
      <c r="J1803" s="46">
        <f>'Skupinové slevy'!$C$56</f>
        <v>0</v>
      </c>
      <c r="K1803" s="46">
        <f t="shared" si="145"/>
        <v>0</v>
      </c>
      <c r="L1803" s="46">
        <f t="shared" si="146"/>
        <v>0</v>
      </c>
      <c r="M1803" s="19">
        <f t="shared" si="142"/>
        <v>5.4</v>
      </c>
      <c r="N1803" s="19">
        <f t="shared" si="143"/>
        <v>0.22040816326530613</v>
      </c>
    </row>
    <row r="1804" spans="1:14" ht="15" customHeight="1">
      <c r="A1804" s="15">
        <v>1798</v>
      </c>
      <c r="B1804" s="35">
        <v>4</v>
      </c>
      <c r="C1804" s="80"/>
      <c r="D1804" s="28" t="s">
        <v>3684</v>
      </c>
      <c r="E1804" s="16" t="s">
        <v>3685</v>
      </c>
      <c r="F1804" s="87">
        <v>8592223077706</v>
      </c>
      <c r="G1804" s="17">
        <v>510</v>
      </c>
      <c r="H1804" s="76">
        <v>8.3000000000000007</v>
      </c>
      <c r="I1804" s="18">
        <f t="shared" si="144"/>
        <v>0.33877551020408164</v>
      </c>
      <c r="J1804" s="46">
        <f>'Skupinové slevy'!$C$56</f>
        <v>0</v>
      </c>
      <c r="K1804" s="46">
        <f t="shared" si="145"/>
        <v>0</v>
      </c>
      <c r="L1804" s="46">
        <f t="shared" si="146"/>
        <v>0</v>
      </c>
      <c r="M1804" s="19">
        <f t="shared" si="142"/>
        <v>8.3000000000000007</v>
      </c>
      <c r="N1804" s="19">
        <f t="shared" si="143"/>
        <v>0.33877551020408164</v>
      </c>
    </row>
    <row r="1805" spans="1:14" ht="15" customHeight="1">
      <c r="A1805" s="15">
        <v>1799</v>
      </c>
      <c r="B1805" s="35">
        <v>4</v>
      </c>
      <c r="C1805" s="80"/>
      <c r="D1805" s="28" t="s">
        <v>5760</v>
      </c>
      <c r="E1805" s="16" t="s">
        <v>5761</v>
      </c>
      <c r="F1805" s="87">
        <v>8592223077041</v>
      </c>
      <c r="G1805" s="17">
        <v>510</v>
      </c>
      <c r="H1805" s="76">
        <v>9</v>
      </c>
      <c r="I1805" s="18">
        <f t="shared" si="144"/>
        <v>0.36734693877551022</v>
      </c>
      <c r="J1805" s="46">
        <f>'Skupinové slevy'!$C$56</f>
        <v>0</v>
      </c>
      <c r="K1805" s="46">
        <f t="shared" si="145"/>
        <v>0</v>
      </c>
      <c r="L1805" s="46">
        <f t="shared" si="146"/>
        <v>0</v>
      </c>
      <c r="M1805" s="19">
        <f t="shared" si="142"/>
        <v>9</v>
      </c>
      <c r="N1805" s="19">
        <f t="shared" si="143"/>
        <v>0.36734693877551022</v>
      </c>
    </row>
    <row r="1806" spans="1:14" ht="15" customHeight="1">
      <c r="A1806" s="15">
        <v>1800</v>
      </c>
      <c r="B1806" s="35">
        <v>4</v>
      </c>
      <c r="C1806" s="80"/>
      <c r="D1806" s="28" t="s">
        <v>3377</v>
      </c>
      <c r="E1806" s="16" t="s">
        <v>3378</v>
      </c>
      <c r="F1806" s="87">
        <v>8592223077058</v>
      </c>
      <c r="G1806" s="17">
        <v>510</v>
      </c>
      <c r="H1806" s="76">
        <v>11</v>
      </c>
      <c r="I1806" s="18">
        <f t="shared" si="144"/>
        <v>0.44897959183673469</v>
      </c>
      <c r="J1806" s="46">
        <f>'Skupinové slevy'!$C$56</f>
        <v>0</v>
      </c>
      <c r="K1806" s="46">
        <f t="shared" si="145"/>
        <v>0</v>
      </c>
      <c r="L1806" s="46">
        <f t="shared" si="146"/>
        <v>0</v>
      </c>
      <c r="M1806" s="19">
        <f t="shared" si="142"/>
        <v>11</v>
      </c>
      <c r="N1806" s="19">
        <f t="shared" si="143"/>
        <v>0.44897959183673469</v>
      </c>
    </row>
    <row r="1807" spans="1:14" ht="15" customHeight="1">
      <c r="A1807" s="15">
        <v>1801</v>
      </c>
      <c r="B1807" s="35">
        <v>4</v>
      </c>
      <c r="C1807" s="80"/>
      <c r="D1807" s="28" t="s">
        <v>3375</v>
      </c>
      <c r="E1807" s="16" t="s">
        <v>3376</v>
      </c>
      <c r="F1807" s="87">
        <v>8592223077713</v>
      </c>
      <c r="G1807" s="17">
        <v>510</v>
      </c>
      <c r="H1807" s="76">
        <v>11.4</v>
      </c>
      <c r="I1807" s="18">
        <f t="shared" si="144"/>
        <v>0.46530612244897962</v>
      </c>
      <c r="J1807" s="46">
        <f>'Skupinové slevy'!$C$56</f>
        <v>0</v>
      </c>
      <c r="K1807" s="46">
        <f t="shared" si="145"/>
        <v>0</v>
      </c>
      <c r="L1807" s="46">
        <f t="shared" si="146"/>
        <v>0</v>
      </c>
      <c r="M1807" s="19">
        <f t="shared" si="142"/>
        <v>11.4</v>
      </c>
      <c r="N1807" s="19">
        <f t="shared" si="143"/>
        <v>0.46530612244897962</v>
      </c>
    </row>
    <row r="1808" spans="1:14" ht="15" customHeight="1">
      <c r="A1808" s="15">
        <v>1802</v>
      </c>
      <c r="B1808" s="35">
        <v>4</v>
      </c>
      <c r="C1808" s="80"/>
      <c r="D1808" s="28" t="s">
        <v>5038</v>
      </c>
      <c r="E1808" s="16" t="s">
        <v>5039</v>
      </c>
      <c r="F1808" s="87">
        <v>8592223080515</v>
      </c>
      <c r="G1808" s="17">
        <v>510</v>
      </c>
      <c r="H1808" s="76">
        <v>6.1</v>
      </c>
      <c r="I1808" s="18">
        <f t="shared" si="144"/>
        <v>0.24897959183673468</v>
      </c>
      <c r="J1808" s="46">
        <f>'Skupinové slevy'!$C$56</f>
        <v>0</v>
      </c>
      <c r="K1808" s="46">
        <f t="shared" si="145"/>
        <v>0</v>
      </c>
      <c r="L1808" s="46">
        <f t="shared" si="146"/>
        <v>0</v>
      </c>
      <c r="M1808" s="19">
        <f t="shared" si="142"/>
        <v>6.1</v>
      </c>
      <c r="N1808" s="19">
        <f t="shared" si="143"/>
        <v>0.24897959183673468</v>
      </c>
    </row>
    <row r="1809" spans="1:14" ht="15" customHeight="1">
      <c r="A1809" s="15">
        <v>1803</v>
      </c>
      <c r="B1809" s="35">
        <v>4</v>
      </c>
      <c r="C1809" s="80"/>
      <c r="D1809" s="28" t="s">
        <v>6979</v>
      </c>
      <c r="E1809" s="16" t="s">
        <v>6980</v>
      </c>
      <c r="F1809" s="87">
        <v>8592223080546</v>
      </c>
      <c r="G1809" s="17">
        <v>510</v>
      </c>
      <c r="H1809" s="76">
        <v>6.4</v>
      </c>
      <c r="I1809" s="18">
        <f t="shared" si="144"/>
        <v>0.26122448979591839</v>
      </c>
      <c r="J1809" s="46">
        <f>'Skupinové slevy'!$C$56</f>
        <v>0</v>
      </c>
      <c r="K1809" s="46">
        <f t="shared" si="145"/>
        <v>0</v>
      </c>
      <c r="L1809" s="46">
        <f t="shared" si="146"/>
        <v>0</v>
      </c>
      <c r="M1809" s="19">
        <f t="shared" si="142"/>
        <v>6.4</v>
      </c>
      <c r="N1809" s="19">
        <f t="shared" si="143"/>
        <v>0.26122448979591839</v>
      </c>
    </row>
    <row r="1810" spans="1:14" ht="15" customHeight="1">
      <c r="A1810" s="15">
        <v>1804</v>
      </c>
      <c r="B1810" s="35">
        <v>4</v>
      </c>
      <c r="C1810" s="80"/>
      <c r="D1810" s="28" t="s">
        <v>6981</v>
      </c>
      <c r="E1810" s="16" t="s">
        <v>6982</v>
      </c>
      <c r="F1810" s="87">
        <v>8592223080522</v>
      </c>
      <c r="G1810" s="17">
        <v>510</v>
      </c>
      <c r="H1810" s="76">
        <v>6.8</v>
      </c>
      <c r="I1810" s="18">
        <f t="shared" si="144"/>
        <v>0.27755102040816326</v>
      </c>
      <c r="J1810" s="46">
        <f>'Skupinové slevy'!$C$56</f>
        <v>0</v>
      </c>
      <c r="K1810" s="46">
        <f t="shared" si="145"/>
        <v>0</v>
      </c>
      <c r="L1810" s="46">
        <f t="shared" si="146"/>
        <v>0</v>
      </c>
      <c r="M1810" s="19">
        <f t="shared" si="142"/>
        <v>6.8</v>
      </c>
      <c r="N1810" s="19">
        <f t="shared" si="143"/>
        <v>0.27755102040816326</v>
      </c>
    </row>
    <row r="1811" spans="1:14" ht="15" customHeight="1">
      <c r="A1811" s="15">
        <v>1805</v>
      </c>
      <c r="B1811" s="35">
        <v>4</v>
      </c>
      <c r="C1811" s="80"/>
      <c r="D1811" s="28" t="s">
        <v>6983</v>
      </c>
      <c r="E1811" s="16" t="s">
        <v>6984</v>
      </c>
      <c r="F1811" s="87">
        <v>8592223093249</v>
      </c>
      <c r="G1811" s="17">
        <v>510</v>
      </c>
      <c r="H1811" s="76">
        <v>9.3000000000000007</v>
      </c>
      <c r="I1811" s="18">
        <f t="shared" si="144"/>
        <v>0.37959183673469393</v>
      </c>
      <c r="J1811" s="46">
        <f>'Skupinové slevy'!$C$56</f>
        <v>0</v>
      </c>
      <c r="K1811" s="46">
        <f t="shared" si="145"/>
        <v>0</v>
      </c>
      <c r="L1811" s="46">
        <f t="shared" si="146"/>
        <v>0</v>
      </c>
      <c r="M1811" s="19">
        <f t="shared" si="142"/>
        <v>9.3000000000000007</v>
      </c>
      <c r="N1811" s="19">
        <f t="shared" si="143"/>
        <v>0.37959183673469393</v>
      </c>
    </row>
    <row r="1812" spans="1:14" ht="15" customHeight="1">
      <c r="A1812" s="15">
        <v>1806</v>
      </c>
      <c r="B1812" s="35">
        <v>4</v>
      </c>
      <c r="C1812" s="80"/>
      <c r="D1812" s="28" t="s">
        <v>6617</v>
      </c>
      <c r="E1812" s="16" t="s">
        <v>6618</v>
      </c>
      <c r="F1812" s="87">
        <v>8592223080539</v>
      </c>
      <c r="G1812" s="17">
        <v>510</v>
      </c>
      <c r="H1812" s="76">
        <v>11.5</v>
      </c>
      <c r="I1812" s="18">
        <f t="shared" si="144"/>
        <v>0.46938775510204084</v>
      </c>
      <c r="J1812" s="46">
        <f>'Skupinové slevy'!$C$56</f>
        <v>0</v>
      </c>
      <c r="K1812" s="46">
        <f t="shared" si="145"/>
        <v>0</v>
      </c>
      <c r="L1812" s="46">
        <f t="shared" si="146"/>
        <v>0</v>
      </c>
      <c r="M1812" s="19">
        <f t="shared" si="142"/>
        <v>11.5</v>
      </c>
      <c r="N1812" s="19">
        <f t="shared" si="143"/>
        <v>0.46938775510204084</v>
      </c>
    </row>
    <row r="1813" spans="1:14" ht="15" customHeight="1">
      <c r="A1813" s="15">
        <v>1807</v>
      </c>
      <c r="B1813" s="35">
        <v>4</v>
      </c>
      <c r="C1813" s="80"/>
      <c r="D1813" s="28" t="s">
        <v>6608</v>
      </c>
      <c r="E1813" s="16" t="s">
        <v>6609</v>
      </c>
      <c r="F1813" s="87">
        <v>8592223077430</v>
      </c>
      <c r="G1813" s="17">
        <v>510</v>
      </c>
      <c r="H1813" s="76">
        <v>10.3</v>
      </c>
      <c r="I1813" s="18">
        <f t="shared" si="144"/>
        <v>0.42040816326530617</v>
      </c>
      <c r="J1813" s="46">
        <f>'Skupinové slevy'!$C$56</f>
        <v>0</v>
      </c>
      <c r="K1813" s="46">
        <f t="shared" si="145"/>
        <v>0</v>
      </c>
      <c r="L1813" s="46">
        <f t="shared" si="146"/>
        <v>0</v>
      </c>
      <c r="M1813" s="19">
        <f t="shared" si="142"/>
        <v>10.3</v>
      </c>
      <c r="N1813" s="19">
        <f t="shared" si="143"/>
        <v>0.42040816326530617</v>
      </c>
    </row>
    <row r="1814" spans="1:14" ht="15" customHeight="1">
      <c r="A1814" s="15">
        <v>1808</v>
      </c>
      <c r="B1814" s="35">
        <v>4</v>
      </c>
      <c r="C1814" s="80"/>
      <c r="D1814" s="28" t="s">
        <v>6610</v>
      </c>
      <c r="E1814" s="16" t="s">
        <v>6611</v>
      </c>
      <c r="F1814" s="87">
        <v>8592223080553</v>
      </c>
      <c r="G1814" s="17">
        <v>510</v>
      </c>
      <c r="H1814" s="76">
        <v>12.3</v>
      </c>
      <c r="I1814" s="18">
        <f t="shared" si="144"/>
        <v>0.50204081632653064</v>
      </c>
      <c r="J1814" s="46">
        <f>'Skupinové slevy'!$C$56</f>
        <v>0</v>
      </c>
      <c r="K1814" s="46">
        <f t="shared" si="145"/>
        <v>0</v>
      </c>
      <c r="L1814" s="46">
        <f t="shared" si="146"/>
        <v>0</v>
      </c>
      <c r="M1814" s="19">
        <f t="shared" si="142"/>
        <v>12.3</v>
      </c>
      <c r="N1814" s="19">
        <f t="shared" si="143"/>
        <v>0.50204081632653064</v>
      </c>
    </row>
    <row r="1815" spans="1:14" ht="15" customHeight="1">
      <c r="A1815" s="15">
        <v>1809</v>
      </c>
      <c r="B1815" s="35">
        <v>4</v>
      </c>
      <c r="C1815" s="80"/>
      <c r="D1815" s="28" t="s">
        <v>6987</v>
      </c>
      <c r="E1815" s="16" t="s">
        <v>6988</v>
      </c>
      <c r="F1815" s="87">
        <v>8592223112223</v>
      </c>
      <c r="G1815" s="17">
        <v>510</v>
      </c>
      <c r="H1815" s="76">
        <v>15.7</v>
      </c>
      <c r="I1815" s="18">
        <f t="shared" si="144"/>
        <v>0.64081632653061227</v>
      </c>
      <c r="J1815" s="46">
        <f>'Skupinové slevy'!$C$56</f>
        <v>0</v>
      </c>
      <c r="K1815" s="46">
        <f t="shared" si="145"/>
        <v>0</v>
      </c>
      <c r="L1815" s="46">
        <f t="shared" si="146"/>
        <v>0</v>
      </c>
      <c r="M1815" s="19">
        <f t="shared" si="142"/>
        <v>15.7</v>
      </c>
      <c r="N1815" s="19">
        <f t="shared" si="143"/>
        <v>0.64081632653061227</v>
      </c>
    </row>
    <row r="1816" spans="1:14" ht="15" customHeight="1">
      <c r="A1816" s="15">
        <v>1810</v>
      </c>
      <c r="B1816" s="35">
        <v>4</v>
      </c>
      <c r="C1816" s="80"/>
      <c r="D1816" s="28" t="s">
        <v>6989</v>
      </c>
      <c r="E1816" s="16" t="s">
        <v>6869</v>
      </c>
      <c r="F1816" s="87">
        <v>8592223090422</v>
      </c>
      <c r="G1816" s="17">
        <v>510</v>
      </c>
      <c r="H1816" s="76">
        <v>9.3000000000000007</v>
      </c>
      <c r="I1816" s="18">
        <f t="shared" si="144"/>
        <v>0.37959183673469393</v>
      </c>
      <c r="J1816" s="46">
        <f>'Skupinové slevy'!$C$56</f>
        <v>0</v>
      </c>
      <c r="K1816" s="46">
        <f t="shared" si="145"/>
        <v>0</v>
      </c>
      <c r="L1816" s="46">
        <f t="shared" si="146"/>
        <v>0</v>
      </c>
      <c r="M1816" s="19">
        <f t="shared" si="142"/>
        <v>9.3000000000000007</v>
      </c>
      <c r="N1816" s="19">
        <f t="shared" si="143"/>
        <v>0.37959183673469393</v>
      </c>
    </row>
    <row r="1817" spans="1:14" ht="15" customHeight="1">
      <c r="A1817" s="15">
        <v>1811</v>
      </c>
      <c r="B1817" s="35">
        <v>4</v>
      </c>
      <c r="C1817" s="80"/>
      <c r="D1817" s="28" t="s">
        <v>6356</v>
      </c>
      <c r="E1817" s="16" t="s">
        <v>6357</v>
      </c>
      <c r="F1817" s="87">
        <v>8592223090439</v>
      </c>
      <c r="G1817" s="17">
        <v>510</v>
      </c>
      <c r="H1817" s="76">
        <v>10.3</v>
      </c>
      <c r="I1817" s="18">
        <f t="shared" si="144"/>
        <v>0.42040816326530617</v>
      </c>
      <c r="J1817" s="46">
        <f>'Skupinové slevy'!$C$56</f>
        <v>0</v>
      </c>
      <c r="K1817" s="46">
        <f t="shared" si="145"/>
        <v>0</v>
      </c>
      <c r="L1817" s="46">
        <f t="shared" si="146"/>
        <v>0</v>
      </c>
      <c r="M1817" s="19">
        <f t="shared" si="142"/>
        <v>10.3</v>
      </c>
      <c r="N1817" s="19">
        <f t="shared" si="143"/>
        <v>0.42040816326530617</v>
      </c>
    </row>
    <row r="1818" spans="1:14" ht="15" customHeight="1">
      <c r="A1818" s="15">
        <v>1812</v>
      </c>
      <c r="B1818" s="35">
        <v>4</v>
      </c>
      <c r="C1818" s="80"/>
      <c r="D1818" s="28" t="s">
        <v>4764</v>
      </c>
      <c r="E1818" s="16" t="s">
        <v>4765</v>
      </c>
      <c r="F1818" s="87">
        <v>8592223084780</v>
      </c>
      <c r="G1818" s="17">
        <v>510</v>
      </c>
      <c r="H1818" s="76">
        <v>11.3</v>
      </c>
      <c r="I1818" s="18">
        <f t="shared" si="144"/>
        <v>0.4612244897959184</v>
      </c>
      <c r="J1818" s="46">
        <f>'Skupinové slevy'!$C$56</f>
        <v>0</v>
      </c>
      <c r="K1818" s="46">
        <f t="shared" si="145"/>
        <v>0</v>
      </c>
      <c r="L1818" s="46">
        <f t="shared" si="146"/>
        <v>0</v>
      </c>
      <c r="M1818" s="19">
        <f t="shared" si="142"/>
        <v>11.3</v>
      </c>
      <c r="N1818" s="19">
        <f t="shared" si="143"/>
        <v>0.4612244897959184</v>
      </c>
    </row>
    <row r="1819" spans="1:14" ht="15" customHeight="1">
      <c r="A1819" s="15">
        <v>1813</v>
      </c>
      <c r="B1819" s="35">
        <v>4</v>
      </c>
      <c r="C1819" s="80"/>
      <c r="D1819" s="28" t="s">
        <v>4766</v>
      </c>
      <c r="E1819" s="16" t="s">
        <v>4767</v>
      </c>
      <c r="F1819" s="87">
        <v>8592223089952</v>
      </c>
      <c r="G1819" s="17">
        <v>510</v>
      </c>
      <c r="H1819" s="76">
        <v>14.3</v>
      </c>
      <c r="I1819" s="18">
        <f t="shared" si="144"/>
        <v>0.58367346938775511</v>
      </c>
      <c r="J1819" s="46">
        <f>'Skupinové slevy'!$C$56</f>
        <v>0</v>
      </c>
      <c r="K1819" s="46">
        <f t="shared" si="145"/>
        <v>0</v>
      </c>
      <c r="L1819" s="46">
        <f t="shared" si="146"/>
        <v>0</v>
      </c>
      <c r="M1819" s="19">
        <f t="shared" si="142"/>
        <v>14.3</v>
      </c>
      <c r="N1819" s="19">
        <f t="shared" si="143"/>
        <v>0.58367346938775511</v>
      </c>
    </row>
    <row r="1820" spans="1:14" ht="15" customHeight="1">
      <c r="A1820" s="15">
        <v>1814</v>
      </c>
      <c r="B1820" s="35">
        <v>4</v>
      </c>
      <c r="C1820" s="80"/>
      <c r="D1820" s="28" t="s">
        <v>7088</v>
      </c>
      <c r="E1820" s="16" t="s">
        <v>7089</v>
      </c>
      <c r="F1820" s="87">
        <v>8592223089969</v>
      </c>
      <c r="G1820" s="17">
        <v>510</v>
      </c>
      <c r="H1820" s="76">
        <v>21.7</v>
      </c>
      <c r="I1820" s="18">
        <f t="shared" si="144"/>
        <v>0.88571428571428568</v>
      </c>
      <c r="J1820" s="46">
        <f>'Skupinové slevy'!$C$56</f>
        <v>0</v>
      </c>
      <c r="K1820" s="46">
        <f t="shared" si="145"/>
        <v>0</v>
      </c>
      <c r="L1820" s="46">
        <f t="shared" si="146"/>
        <v>0</v>
      </c>
      <c r="M1820" s="19">
        <f t="shared" ref="M1820:M1883" si="147">H1820*(1-$J1820)*(1-$K1820)*(1-$L1820)</f>
        <v>21.7</v>
      </c>
      <c r="N1820" s="19">
        <f t="shared" ref="N1820:N1883" si="148">I1820*(1-$J1820)*(1-$K1820)*(1-$L1820)</f>
        <v>0.88571428571428568</v>
      </c>
    </row>
    <row r="1821" spans="1:14" ht="15" customHeight="1">
      <c r="A1821" s="15">
        <v>1815</v>
      </c>
      <c r="B1821" s="35">
        <v>4</v>
      </c>
      <c r="C1821" s="80"/>
      <c r="D1821" s="28" t="s">
        <v>5075</v>
      </c>
      <c r="E1821" s="16" t="s">
        <v>5076</v>
      </c>
      <c r="F1821" s="87">
        <v>8592223092440</v>
      </c>
      <c r="G1821" s="17">
        <v>510</v>
      </c>
      <c r="H1821" s="76">
        <v>26.3</v>
      </c>
      <c r="I1821" s="18">
        <f t="shared" si="144"/>
        <v>1.073469387755102</v>
      </c>
      <c r="J1821" s="46">
        <f>'Skupinové slevy'!$C$56</f>
        <v>0</v>
      </c>
      <c r="K1821" s="46">
        <f t="shared" si="145"/>
        <v>0</v>
      </c>
      <c r="L1821" s="46">
        <f t="shared" si="146"/>
        <v>0</v>
      </c>
      <c r="M1821" s="19">
        <f t="shared" si="147"/>
        <v>26.3</v>
      </c>
      <c r="N1821" s="19">
        <f t="shared" si="148"/>
        <v>1.073469387755102</v>
      </c>
    </row>
    <row r="1822" spans="1:14" ht="15" customHeight="1">
      <c r="A1822" s="15">
        <v>1816</v>
      </c>
      <c r="B1822" s="35">
        <v>4</v>
      </c>
      <c r="C1822" s="80"/>
      <c r="D1822" s="28" t="s">
        <v>3605</v>
      </c>
      <c r="E1822" s="16" t="s">
        <v>3606</v>
      </c>
      <c r="F1822" s="87">
        <v>8592223316348</v>
      </c>
      <c r="G1822" s="17">
        <v>510</v>
      </c>
      <c r="H1822" s="76">
        <v>11.5</v>
      </c>
      <c r="I1822" s="18">
        <f t="shared" si="144"/>
        <v>0.46938775510204084</v>
      </c>
      <c r="J1822" s="46">
        <f>'Skupinové slevy'!$C$56</f>
        <v>0</v>
      </c>
      <c r="K1822" s="46">
        <f t="shared" si="145"/>
        <v>0</v>
      </c>
      <c r="L1822" s="46">
        <f t="shared" si="146"/>
        <v>0</v>
      </c>
      <c r="M1822" s="19">
        <f t="shared" si="147"/>
        <v>11.5</v>
      </c>
      <c r="N1822" s="19">
        <f t="shared" si="148"/>
        <v>0.46938775510204084</v>
      </c>
    </row>
    <row r="1823" spans="1:14" ht="15" customHeight="1">
      <c r="A1823" s="15">
        <v>1817</v>
      </c>
      <c r="B1823" s="35">
        <v>4</v>
      </c>
      <c r="C1823" s="80"/>
      <c r="D1823" s="28" t="s">
        <v>3735</v>
      </c>
      <c r="E1823" s="16" t="s">
        <v>3736</v>
      </c>
      <c r="F1823" s="87">
        <v>8592223088498</v>
      </c>
      <c r="G1823" s="17">
        <v>510</v>
      </c>
      <c r="H1823" s="76">
        <v>0.93</v>
      </c>
      <c r="I1823" s="18">
        <f t="shared" si="144"/>
        <v>3.7959183673469392E-2</v>
      </c>
      <c r="J1823" s="46">
        <f>'Skupinové slevy'!$C$56</f>
        <v>0</v>
      </c>
      <c r="K1823" s="46">
        <f t="shared" si="145"/>
        <v>0</v>
      </c>
      <c r="L1823" s="46">
        <f t="shared" si="146"/>
        <v>0</v>
      </c>
      <c r="M1823" s="19">
        <f t="shared" si="147"/>
        <v>0.93</v>
      </c>
      <c r="N1823" s="19">
        <f t="shared" si="148"/>
        <v>3.7959183673469392E-2</v>
      </c>
    </row>
    <row r="1824" spans="1:14" ht="15" customHeight="1">
      <c r="A1824" s="15">
        <v>1818</v>
      </c>
      <c r="B1824" s="35">
        <v>4</v>
      </c>
      <c r="C1824" s="80"/>
      <c r="D1824" s="28" t="s">
        <v>3607</v>
      </c>
      <c r="E1824" s="16" t="s">
        <v>3608</v>
      </c>
      <c r="F1824" s="87">
        <v>8592223077737</v>
      </c>
      <c r="G1824" s="17">
        <v>510</v>
      </c>
      <c r="H1824" s="76">
        <v>3.3</v>
      </c>
      <c r="I1824" s="18">
        <f t="shared" si="144"/>
        <v>0.13469387755102041</v>
      </c>
      <c r="J1824" s="46">
        <f>'Skupinové slevy'!$C$56</f>
        <v>0</v>
      </c>
      <c r="K1824" s="46">
        <f t="shared" si="145"/>
        <v>0</v>
      </c>
      <c r="L1824" s="46">
        <f t="shared" si="146"/>
        <v>0</v>
      </c>
      <c r="M1824" s="19">
        <f t="shared" si="147"/>
        <v>3.3</v>
      </c>
      <c r="N1824" s="19">
        <f t="shared" si="148"/>
        <v>0.13469387755102041</v>
      </c>
    </row>
    <row r="1825" spans="1:14" ht="15" customHeight="1">
      <c r="A1825" s="15">
        <v>1819</v>
      </c>
      <c r="B1825" s="35">
        <v>4</v>
      </c>
      <c r="C1825" s="80"/>
      <c r="D1825" s="28" t="s">
        <v>4929</v>
      </c>
      <c r="E1825" s="16" t="s">
        <v>4930</v>
      </c>
      <c r="F1825" s="87">
        <v>8592223077065</v>
      </c>
      <c r="G1825" s="17">
        <v>510</v>
      </c>
      <c r="H1825" s="76">
        <v>4.3</v>
      </c>
      <c r="I1825" s="18">
        <f t="shared" si="144"/>
        <v>0.17551020408163265</v>
      </c>
      <c r="J1825" s="46">
        <f>'Skupinové slevy'!$C$56</f>
        <v>0</v>
      </c>
      <c r="K1825" s="46">
        <f t="shared" si="145"/>
        <v>0</v>
      </c>
      <c r="L1825" s="46">
        <f t="shared" si="146"/>
        <v>0</v>
      </c>
      <c r="M1825" s="19">
        <f t="shared" si="147"/>
        <v>4.3</v>
      </c>
      <c r="N1825" s="19">
        <f t="shared" si="148"/>
        <v>0.17551020408163265</v>
      </c>
    </row>
    <row r="1826" spans="1:14" ht="15" customHeight="1">
      <c r="A1826" s="15">
        <v>1820</v>
      </c>
      <c r="B1826" s="35">
        <v>4</v>
      </c>
      <c r="C1826" s="80"/>
      <c r="D1826" s="28" t="s">
        <v>4923</v>
      </c>
      <c r="E1826" s="16" t="s">
        <v>4924</v>
      </c>
      <c r="F1826" s="87">
        <v>8592223077744</v>
      </c>
      <c r="G1826" s="17">
        <v>510</v>
      </c>
      <c r="H1826" s="76">
        <v>4.7</v>
      </c>
      <c r="I1826" s="18">
        <f t="shared" si="144"/>
        <v>0.19183673469387755</v>
      </c>
      <c r="J1826" s="46">
        <f>'Skupinové slevy'!$C$56</f>
        <v>0</v>
      </c>
      <c r="K1826" s="46">
        <f t="shared" si="145"/>
        <v>0</v>
      </c>
      <c r="L1826" s="46">
        <f t="shared" si="146"/>
        <v>0</v>
      </c>
      <c r="M1826" s="19">
        <f t="shared" si="147"/>
        <v>4.7</v>
      </c>
      <c r="N1826" s="19">
        <f t="shared" si="148"/>
        <v>0.19183673469387755</v>
      </c>
    </row>
    <row r="1827" spans="1:14" ht="15" customHeight="1">
      <c r="A1827" s="15">
        <v>1821</v>
      </c>
      <c r="B1827" s="35">
        <v>4</v>
      </c>
      <c r="C1827" s="80"/>
      <c r="D1827" s="28" t="s">
        <v>856</v>
      </c>
      <c r="E1827" s="16" t="s">
        <v>853</v>
      </c>
      <c r="F1827" s="87">
        <v>8592223069664</v>
      </c>
      <c r="G1827" s="17">
        <v>510</v>
      </c>
      <c r="H1827" s="76">
        <v>34.6</v>
      </c>
      <c r="I1827" s="18">
        <f t="shared" si="144"/>
        <v>1.4122448979591837</v>
      </c>
      <c r="J1827" s="46">
        <f>'Skupinové slevy'!$C$56</f>
        <v>0</v>
      </c>
      <c r="K1827" s="46">
        <f t="shared" si="145"/>
        <v>0</v>
      </c>
      <c r="L1827" s="46">
        <f t="shared" si="146"/>
        <v>0</v>
      </c>
      <c r="M1827" s="19">
        <f t="shared" si="147"/>
        <v>34.6</v>
      </c>
      <c r="N1827" s="19">
        <f t="shared" si="148"/>
        <v>1.4122448979591837</v>
      </c>
    </row>
    <row r="1828" spans="1:14" ht="15" customHeight="1">
      <c r="A1828" s="15">
        <v>1822</v>
      </c>
      <c r="B1828" s="35">
        <v>4</v>
      </c>
      <c r="C1828" s="80"/>
      <c r="D1828" s="28" t="s">
        <v>5020</v>
      </c>
      <c r="E1828" s="16" t="s">
        <v>5021</v>
      </c>
      <c r="F1828" s="87">
        <v>8592223069671</v>
      </c>
      <c r="G1828" s="17">
        <v>510</v>
      </c>
      <c r="H1828" s="76">
        <v>42.9</v>
      </c>
      <c r="I1828" s="18">
        <f t="shared" si="144"/>
        <v>1.7510204081632652</v>
      </c>
      <c r="J1828" s="46">
        <f>'Skupinové slevy'!$C$56</f>
        <v>0</v>
      </c>
      <c r="K1828" s="46">
        <f t="shared" si="145"/>
        <v>0</v>
      </c>
      <c r="L1828" s="46">
        <f t="shared" si="146"/>
        <v>0</v>
      </c>
      <c r="M1828" s="19">
        <f t="shared" si="147"/>
        <v>42.9</v>
      </c>
      <c r="N1828" s="19">
        <f t="shared" si="148"/>
        <v>1.7510204081632652</v>
      </c>
    </row>
    <row r="1829" spans="1:14" ht="15" customHeight="1">
      <c r="A1829" s="15">
        <v>1823</v>
      </c>
      <c r="B1829" s="35">
        <v>4</v>
      </c>
      <c r="C1829" s="80"/>
      <c r="D1829" s="28" t="s">
        <v>1130</v>
      </c>
      <c r="E1829" s="16" t="s">
        <v>1131</v>
      </c>
      <c r="F1829" s="87">
        <v>8592223075412</v>
      </c>
      <c r="G1829" s="17">
        <v>510</v>
      </c>
      <c r="H1829" s="76">
        <v>46.7</v>
      </c>
      <c r="I1829" s="18">
        <f t="shared" si="144"/>
        <v>1.906122448979592</v>
      </c>
      <c r="J1829" s="46">
        <f>'Skupinové slevy'!$C$56</f>
        <v>0</v>
      </c>
      <c r="K1829" s="46">
        <f t="shared" si="145"/>
        <v>0</v>
      </c>
      <c r="L1829" s="46">
        <f t="shared" si="146"/>
        <v>0</v>
      </c>
      <c r="M1829" s="19">
        <f t="shared" si="147"/>
        <v>46.7</v>
      </c>
      <c r="N1829" s="19">
        <f t="shared" si="148"/>
        <v>1.906122448979592</v>
      </c>
    </row>
    <row r="1830" spans="1:14" ht="15" customHeight="1">
      <c r="A1830" s="15">
        <v>1824</v>
      </c>
      <c r="B1830" s="35">
        <v>4</v>
      </c>
      <c r="C1830" s="80"/>
      <c r="D1830" s="28" t="s">
        <v>2076</v>
      </c>
      <c r="E1830" s="16" t="s">
        <v>2077</v>
      </c>
      <c r="F1830" s="87">
        <v>8592223069695</v>
      </c>
      <c r="G1830" s="17">
        <v>510</v>
      </c>
      <c r="H1830" s="76">
        <v>46</v>
      </c>
      <c r="I1830" s="18">
        <f t="shared" si="144"/>
        <v>1.8775510204081634</v>
      </c>
      <c r="J1830" s="46">
        <f>'Skupinové slevy'!$C$56</f>
        <v>0</v>
      </c>
      <c r="K1830" s="46">
        <f t="shared" si="145"/>
        <v>0</v>
      </c>
      <c r="L1830" s="46">
        <f t="shared" si="146"/>
        <v>0</v>
      </c>
      <c r="M1830" s="19">
        <f t="shared" si="147"/>
        <v>46</v>
      </c>
      <c r="N1830" s="19">
        <f t="shared" si="148"/>
        <v>1.8775510204081634</v>
      </c>
    </row>
    <row r="1831" spans="1:14" ht="15" customHeight="1">
      <c r="A1831" s="15">
        <v>1825</v>
      </c>
      <c r="B1831" s="35">
        <v>4</v>
      </c>
      <c r="C1831" s="80"/>
      <c r="D1831" s="28" t="s">
        <v>2078</v>
      </c>
      <c r="E1831" s="16" t="s">
        <v>2079</v>
      </c>
      <c r="F1831" s="87">
        <v>8592223069701</v>
      </c>
      <c r="G1831" s="17">
        <v>510</v>
      </c>
      <c r="H1831" s="76">
        <v>104.9</v>
      </c>
      <c r="I1831" s="18">
        <f t="shared" si="144"/>
        <v>4.2816326530612248</v>
      </c>
      <c r="J1831" s="46">
        <f>'Skupinové slevy'!$C$56</f>
        <v>0</v>
      </c>
      <c r="K1831" s="46">
        <f t="shared" si="145"/>
        <v>0</v>
      </c>
      <c r="L1831" s="46">
        <f t="shared" si="146"/>
        <v>0</v>
      </c>
      <c r="M1831" s="19">
        <f t="shared" si="147"/>
        <v>104.9</v>
      </c>
      <c r="N1831" s="19">
        <f t="shared" si="148"/>
        <v>4.2816326530612248</v>
      </c>
    </row>
    <row r="1832" spans="1:14" ht="15" customHeight="1">
      <c r="A1832" s="15">
        <v>1826</v>
      </c>
      <c r="B1832" s="35">
        <v>4</v>
      </c>
      <c r="C1832" s="80"/>
      <c r="D1832" s="28" t="s">
        <v>1108</v>
      </c>
      <c r="E1832" s="16" t="s">
        <v>1109</v>
      </c>
      <c r="F1832" s="87">
        <v>8592223069633</v>
      </c>
      <c r="G1832" s="17">
        <v>510</v>
      </c>
      <c r="H1832" s="76">
        <v>30.4</v>
      </c>
      <c r="I1832" s="18">
        <f t="shared" si="144"/>
        <v>1.2408163265306122</v>
      </c>
      <c r="J1832" s="46">
        <f>'Skupinové slevy'!$C$56</f>
        <v>0</v>
      </c>
      <c r="K1832" s="46">
        <f t="shared" si="145"/>
        <v>0</v>
      </c>
      <c r="L1832" s="46">
        <f t="shared" si="146"/>
        <v>0</v>
      </c>
      <c r="M1832" s="19">
        <f t="shared" si="147"/>
        <v>30.4</v>
      </c>
      <c r="N1832" s="19">
        <f t="shared" si="148"/>
        <v>1.2408163265306122</v>
      </c>
    </row>
    <row r="1833" spans="1:14" ht="15" customHeight="1">
      <c r="A1833" s="15">
        <v>1827</v>
      </c>
      <c r="B1833" s="35">
        <v>4</v>
      </c>
      <c r="C1833" s="80"/>
      <c r="D1833" s="28" t="s">
        <v>1110</v>
      </c>
      <c r="E1833" s="16" t="s">
        <v>1111</v>
      </c>
      <c r="F1833" s="87">
        <v>8592223075405</v>
      </c>
      <c r="G1833" s="17">
        <v>510</v>
      </c>
      <c r="H1833" s="76">
        <v>31.8</v>
      </c>
      <c r="I1833" s="18">
        <f t="shared" si="144"/>
        <v>1.2979591836734694</v>
      </c>
      <c r="J1833" s="46">
        <f>'Skupinové slevy'!$C$56</f>
        <v>0</v>
      </c>
      <c r="K1833" s="46">
        <f t="shared" si="145"/>
        <v>0</v>
      </c>
      <c r="L1833" s="46">
        <f t="shared" si="146"/>
        <v>0</v>
      </c>
      <c r="M1833" s="19">
        <f t="shared" si="147"/>
        <v>31.8</v>
      </c>
      <c r="N1833" s="19">
        <f t="shared" si="148"/>
        <v>1.2979591836734694</v>
      </c>
    </row>
    <row r="1834" spans="1:14" ht="15" customHeight="1">
      <c r="A1834" s="15">
        <v>1828</v>
      </c>
      <c r="B1834" s="35">
        <v>4</v>
      </c>
      <c r="C1834" s="80"/>
      <c r="D1834" s="28" t="s">
        <v>1428</v>
      </c>
      <c r="E1834" s="16" t="s">
        <v>1429</v>
      </c>
      <c r="F1834" s="87">
        <v>8592223095342</v>
      </c>
      <c r="G1834" s="17">
        <v>510</v>
      </c>
      <c r="H1834" s="76">
        <v>144.80000000000001</v>
      </c>
      <c r="I1834" s="18">
        <f t="shared" si="144"/>
        <v>5.9102040816326538</v>
      </c>
      <c r="J1834" s="46">
        <f>'Skupinové slevy'!$C$56</f>
        <v>0</v>
      </c>
      <c r="K1834" s="46">
        <f t="shared" si="145"/>
        <v>0</v>
      </c>
      <c r="L1834" s="46">
        <f t="shared" si="146"/>
        <v>0</v>
      </c>
      <c r="M1834" s="19">
        <f t="shared" si="147"/>
        <v>144.80000000000001</v>
      </c>
      <c r="N1834" s="19">
        <f t="shared" si="148"/>
        <v>5.9102040816326538</v>
      </c>
    </row>
    <row r="1835" spans="1:14" ht="15" customHeight="1">
      <c r="A1835" s="15">
        <v>1829</v>
      </c>
      <c r="B1835" s="35">
        <v>4</v>
      </c>
      <c r="C1835" s="80"/>
      <c r="D1835" s="28" t="s">
        <v>6857</v>
      </c>
      <c r="E1835" s="16" t="s">
        <v>6858</v>
      </c>
      <c r="F1835" s="87">
        <v>8592223069718</v>
      </c>
      <c r="G1835" s="17">
        <v>510</v>
      </c>
      <c r="H1835" s="76">
        <v>155.5</v>
      </c>
      <c r="I1835" s="18">
        <f t="shared" si="144"/>
        <v>6.3469387755102042</v>
      </c>
      <c r="J1835" s="46">
        <f>'Skupinové slevy'!$C$56</f>
        <v>0</v>
      </c>
      <c r="K1835" s="46">
        <f t="shared" si="145"/>
        <v>0</v>
      </c>
      <c r="L1835" s="46">
        <f t="shared" si="146"/>
        <v>0</v>
      </c>
      <c r="M1835" s="19">
        <f t="shared" si="147"/>
        <v>155.5</v>
      </c>
      <c r="N1835" s="19">
        <f t="shared" si="148"/>
        <v>6.3469387755102042</v>
      </c>
    </row>
    <row r="1836" spans="1:14" ht="15" customHeight="1">
      <c r="A1836" s="15">
        <v>1830</v>
      </c>
      <c r="B1836" s="35">
        <v>4</v>
      </c>
      <c r="C1836" s="80"/>
      <c r="D1836" s="28" t="s">
        <v>495</v>
      </c>
      <c r="E1836" s="16" t="s">
        <v>496</v>
      </c>
      <c r="F1836" s="87">
        <v>8592223096097</v>
      </c>
      <c r="G1836" s="17">
        <v>510</v>
      </c>
      <c r="H1836" s="76">
        <v>120.6</v>
      </c>
      <c r="I1836" s="18">
        <f t="shared" si="144"/>
        <v>4.9224489795918362</v>
      </c>
      <c r="J1836" s="46">
        <f>'Skupinové slevy'!$C$56</f>
        <v>0</v>
      </c>
      <c r="K1836" s="46">
        <f t="shared" si="145"/>
        <v>0</v>
      </c>
      <c r="L1836" s="46">
        <f t="shared" si="146"/>
        <v>0</v>
      </c>
      <c r="M1836" s="19">
        <f t="shared" si="147"/>
        <v>120.6</v>
      </c>
      <c r="N1836" s="19">
        <f t="shared" si="148"/>
        <v>4.9224489795918362</v>
      </c>
    </row>
    <row r="1837" spans="1:14" ht="15" customHeight="1">
      <c r="A1837" s="15">
        <v>1831</v>
      </c>
      <c r="B1837" s="35">
        <v>4</v>
      </c>
      <c r="C1837" s="80"/>
      <c r="D1837" s="28" t="s">
        <v>497</v>
      </c>
      <c r="E1837" s="16" t="s">
        <v>498</v>
      </c>
      <c r="F1837" s="87">
        <v>8592223077966</v>
      </c>
      <c r="G1837" s="17">
        <v>510</v>
      </c>
      <c r="H1837" s="76">
        <v>130.19999999999999</v>
      </c>
      <c r="I1837" s="18">
        <f t="shared" si="144"/>
        <v>5.3142857142857141</v>
      </c>
      <c r="J1837" s="46">
        <f>'Skupinové slevy'!$C$56</f>
        <v>0</v>
      </c>
      <c r="K1837" s="46">
        <f t="shared" si="145"/>
        <v>0</v>
      </c>
      <c r="L1837" s="46">
        <f t="shared" si="146"/>
        <v>0</v>
      </c>
      <c r="M1837" s="19">
        <f t="shared" si="147"/>
        <v>130.19999999999999</v>
      </c>
      <c r="N1837" s="19">
        <f t="shared" si="148"/>
        <v>5.3142857142857141</v>
      </c>
    </row>
    <row r="1838" spans="1:14" ht="15" customHeight="1">
      <c r="A1838" s="15">
        <v>1832</v>
      </c>
      <c r="B1838" s="35">
        <v>4</v>
      </c>
      <c r="C1838" s="80"/>
      <c r="D1838" s="28" t="s">
        <v>2212</v>
      </c>
      <c r="E1838" s="16" t="s">
        <v>2213</v>
      </c>
      <c r="F1838" s="87">
        <v>8592223077973</v>
      </c>
      <c r="G1838" s="17">
        <v>510</v>
      </c>
      <c r="H1838" s="76">
        <v>2.4</v>
      </c>
      <c r="I1838" s="18">
        <f t="shared" si="144"/>
        <v>9.7959183673469383E-2</v>
      </c>
      <c r="J1838" s="46">
        <f>'Skupinové slevy'!$C$56</f>
        <v>0</v>
      </c>
      <c r="K1838" s="46">
        <f t="shared" si="145"/>
        <v>0</v>
      </c>
      <c r="L1838" s="46">
        <f t="shared" si="146"/>
        <v>0</v>
      </c>
      <c r="M1838" s="19">
        <f t="shared" si="147"/>
        <v>2.4</v>
      </c>
      <c r="N1838" s="19">
        <f t="shared" si="148"/>
        <v>9.7959183673469383E-2</v>
      </c>
    </row>
    <row r="1839" spans="1:14" ht="15" customHeight="1">
      <c r="A1839" s="15">
        <v>1833</v>
      </c>
      <c r="B1839" s="35">
        <v>4</v>
      </c>
      <c r="C1839" s="80"/>
      <c r="D1839" s="28" t="s">
        <v>1431</v>
      </c>
      <c r="E1839" s="16" t="s">
        <v>1432</v>
      </c>
      <c r="F1839" s="87">
        <v>8592223080683</v>
      </c>
      <c r="G1839" s="17">
        <v>510</v>
      </c>
      <c r="H1839" s="76">
        <v>2.6</v>
      </c>
      <c r="I1839" s="18">
        <f t="shared" si="144"/>
        <v>0.10612244897959185</v>
      </c>
      <c r="J1839" s="46">
        <f>'Skupinové slevy'!$C$56</f>
        <v>0</v>
      </c>
      <c r="K1839" s="46">
        <f t="shared" si="145"/>
        <v>0</v>
      </c>
      <c r="L1839" s="46">
        <f t="shared" si="146"/>
        <v>0</v>
      </c>
      <c r="M1839" s="19">
        <f t="shared" si="147"/>
        <v>2.6</v>
      </c>
      <c r="N1839" s="19">
        <f t="shared" si="148"/>
        <v>0.10612244897959185</v>
      </c>
    </row>
    <row r="1840" spans="1:14" ht="15" customHeight="1">
      <c r="A1840" s="15">
        <v>1834</v>
      </c>
      <c r="B1840" s="35">
        <v>4</v>
      </c>
      <c r="C1840" s="80"/>
      <c r="D1840" s="28" t="s">
        <v>1128</v>
      </c>
      <c r="E1840" s="16" t="s">
        <v>1129</v>
      </c>
      <c r="F1840" s="87">
        <v>8592223079755</v>
      </c>
      <c r="G1840" s="17">
        <v>510</v>
      </c>
      <c r="H1840" s="76">
        <v>3.8</v>
      </c>
      <c r="I1840" s="18">
        <f t="shared" si="144"/>
        <v>0.15510204081632653</v>
      </c>
      <c r="J1840" s="46">
        <f>'Skupinové slevy'!$C$56</f>
        <v>0</v>
      </c>
      <c r="K1840" s="46">
        <f t="shared" si="145"/>
        <v>0</v>
      </c>
      <c r="L1840" s="46">
        <f t="shared" si="146"/>
        <v>0</v>
      </c>
      <c r="M1840" s="19">
        <f t="shared" si="147"/>
        <v>3.8</v>
      </c>
      <c r="N1840" s="19">
        <f t="shared" si="148"/>
        <v>0.15510204081632653</v>
      </c>
    </row>
    <row r="1841" spans="1:14" ht="15" customHeight="1">
      <c r="A1841" s="15">
        <v>1835</v>
      </c>
      <c r="B1841" s="35">
        <v>4</v>
      </c>
      <c r="C1841" s="80"/>
      <c r="D1841" s="28" t="s">
        <v>388</v>
      </c>
      <c r="E1841" s="16" t="s">
        <v>389</v>
      </c>
      <c r="F1841" s="87">
        <v>8592223080690</v>
      </c>
      <c r="G1841" s="17">
        <v>510</v>
      </c>
      <c r="H1841" s="76">
        <v>6.3</v>
      </c>
      <c r="I1841" s="18">
        <f t="shared" si="144"/>
        <v>0.25714285714285712</v>
      </c>
      <c r="J1841" s="46">
        <f>'Skupinové slevy'!$C$56</f>
        <v>0</v>
      </c>
      <c r="K1841" s="46">
        <f t="shared" si="145"/>
        <v>0</v>
      </c>
      <c r="L1841" s="46">
        <f t="shared" si="146"/>
        <v>0</v>
      </c>
      <c r="M1841" s="19">
        <f t="shared" si="147"/>
        <v>6.3</v>
      </c>
      <c r="N1841" s="19">
        <f t="shared" si="148"/>
        <v>0.25714285714285712</v>
      </c>
    </row>
    <row r="1842" spans="1:14" ht="15" customHeight="1">
      <c r="A1842" s="15">
        <v>1836</v>
      </c>
      <c r="B1842" s="35">
        <v>4</v>
      </c>
      <c r="C1842" s="80"/>
      <c r="D1842" s="28" t="s">
        <v>1812</v>
      </c>
      <c r="E1842" s="16" t="s">
        <v>1813</v>
      </c>
      <c r="F1842" s="87">
        <v>8592223077218</v>
      </c>
      <c r="G1842" s="17">
        <v>510</v>
      </c>
      <c r="H1842" s="76">
        <v>3.1</v>
      </c>
      <c r="I1842" s="18">
        <f t="shared" si="144"/>
        <v>0.12653061224489795</v>
      </c>
      <c r="J1842" s="46">
        <f>'Skupinové slevy'!$C$56</f>
        <v>0</v>
      </c>
      <c r="K1842" s="46">
        <f t="shared" si="145"/>
        <v>0</v>
      </c>
      <c r="L1842" s="46">
        <f t="shared" si="146"/>
        <v>0</v>
      </c>
      <c r="M1842" s="19">
        <f t="shared" si="147"/>
        <v>3.1</v>
      </c>
      <c r="N1842" s="19">
        <f t="shared" si="148"/>
        <v>0.12653061224489795</v>
      </c>
    </row>
    <row r="1843" spans="1:14" ht="15" customHeight="1">
      <c r="A1843" s="15">
        <v>1837</v>
      </c>
      <c r="B1843" s="35">
        <v>4</v>
      </c>
      <c r="C1843" s="80"/>
      <c r="D1843" s="28" t="s">
        <v>1820</v>
      </c>
      <c r="E1843" s="16" t="s">
        <v>1821</v>
      </c>
      <c r="F1843" s="87">
        <v>8592223075368</v>
      </c>
      <c r="G1843" s="17">
        <v>510</v>
      </c>
      <c r="H1843" s="76">
        <v>3.9</v>
      </c>
      <c r="I1843" s="18">
        <f t="shared" si="144"/>
        <v>0.15918367346938775</v>
      </c>
      <c r="J1843" s="46">
        <f>'Skupinové slevy'!$C$56</f>
        <v>0</v>
      </c>
      <c r="K1843" s="46">
        <f t="shared" si="145"/>
        <v>0</v>
      </c>
      <c r="L1843" s="46">
        <f t="shared" si="146"/>
        <v>0</v>
      </c>
      <c r="M1843" s="19">
        <f t="shared" si="147"/>
        <v>3.9</v>
      </c>
      <c r="N1843" s="19">
        <f t="shared" si="148"/>
        <v>0.15918367346938775</v>
      </c>
    </row>
    <row r="1844" spans="1:14" ht="15" customHeight="1">
      <c r="A1844" s="15">
        <v>1838</v>
      </c>
      <c r="B1844" s="35">
        <v>4</v>
      </c>
      <c r="C1844" s="80"/>
      <c r="D1844" s="28" t="s">
        <v>536</v>
      </c>
      <c r="E1844" s="16" t="s">
        <v>537</v>
      </c>
      <c r="F1844" s="87">
        <v>8592223106550</v>
      </c>
      <c r="G1844" s="17">
        <v>510</v>
      </c>
      <c r="H1844" s="76">
        <v>5.0999999999999996</v>
      </c>
      <c r="I1844" s="18">
        <f t="shared" si="144"/>
        <v>0.20816326530612245</v>
      </c>
      <c r="J1844" s="46">
        <f>'Skupinové slevy'!$C$56</f>
        <v>0</v>
      </c>
      <c r="K1844" s="46">
        <f t="shared" si="145"/>
        <v>0</v>
      </c>
      <c r="L1844" s="46">
        <f t="shared" si="146"/>
        <v>0</v>
      </c>
      <c r="M1844" s="19">
        <f t="shared" si="147"/>
        <v>5.0999999999999996</v>
      </c>
      <c r="N1844" s="19">
        <f t="shared" si="148"/>
        <v>0.20816326530612245</v>
      </c>
    </row>
    <row r="1845" spans="1:14" ht="15" customHeight="1">
      <c r="A1845" s="15">
        <v>1839</v>
      </c>
      <c r="B1845" s="35">
        <v>4</v>
      </c>
      <c r="C1845" s="80"/>
      <c r="D1845" s="28" t="s">
        <v>6779</v>
      </c>
      <c r="E1845" s="16" t="s">
        <v>6780</v>
      </c>
      <c r="F1845" s="87">
        <v>8592223075351</v>
      </c>
      <c r="G1845" s="17">
        <v>510</v>
      </c>
      <c r="H1845" s="76">
        <v>5.2</v>
      </c>
      <c r="I1845" s="18">
        <f t="shared" si="144"/>
        <v>0.21224489795918369</v>
      </c>
      <c r="J1845" s="46">
        <f>'Skupinové slevy'!$C$56</f>
        <v>0</v>
      </c>
      <c r="K1845" s="46">
        <f t="shared" si="145"/>
        <v>0</v>
      </c>
      <c r="L1845" s="46">
        <f t="shared" si="146"/>
        <v>0</v>
      </c>
      <c r="M1845" s="19">
        <f t="shared" si="147"/>
        <v>5.2</v>
      </c>
      <c r="N1845" s="19">
        <f t="shared" si="148"/>
        <v>0.21224489795918369</v>
      </c>
    </row>
    <row r="1846" spans="1:14" ht="15" customHeight="1">
      <c r="A1846" s="15">
        <v>1840</v>
      </c>
      <c r="B1846" s="35">
        <v>4</v>
      </c>
      <c r="C1846" s="80"/>
      <c r="D1846" s="28" t="s">
        <v>6465</v>
      </c>
      <c r="E1846" s="16" t="s">
        <v>6466</v>
      </c>
      <c r="F1846" s="87">
        <v>8592223075603</v>
      </c>
      <c r="G1846" s="17">
        <v>510</v>
      </c>
      <c r="H1846" s="76">
        <v>5.6</v>
      </c>
      <c r="I1846" s="18">
        <f t="shared" si="144"/>
        <v>0.22857142857142856</v>
      </c>
      <c r="J1846" s="46">
        <f>'Skupinové slevy'!$C$56</f>
        <v>0</v>
      </c>
      <c r="K1846" s="46">
        <f t="shared" si="145"/>
        <v>0</v>
      </c>
      <c r="L1846" s="46">
        <f t="shared" si="146"/>
        <v>0</v>
      </c>
      <c r="M1846" s="19">
        <f t="shared" si="147"/>
        <v>5.6</v>
      </c>
      <c r="N1846" s="19">
        <f t="shared" si="148"/>
        <v>0.22857142857142856</v>
      </c>
    </row>
    <row r="1847" spans="1:14" ht="15" customHeight="1">
      <c r="A1847" s="15">
        <v>1841</v>
      </c>
      <c r="B1847" s="35">
        <v>4</v>
      </c>
      <c r="C1847" s="80"/>
      <c r="D1847" s="28" t="s">
        <v>6467</v>
      </c>
      <c r="E1847" s="16" t="s">
        <v>6468</v>
      </c>
      <c r="F1847" s="87">
        <v>8592223075979</v>
      </c>
      <c r="G1847" s="17">
        <v>510</v>
      </c>
      <c r="H1847" s="76">
        <v>6.9</v>
      </c>
      <c r="I1847" s="18">
        <f t="shared" si="144"/>
        <v>0.28163265306122448</v>
      </c>
      <c r="J1847" s="46">
        <f>'Skupinové slevy'!$C$56</f>
        <v>0</v>
      </c>
      <c r="K1847" s="46">
        <f t="shared" si="145"/>
        <v>0</v>
      </c>
      <c r="L1847" s="46">
        <f t="shared" si="146"/>
        <v>0</v>
      </c>
      <c r="M1847" s="19">
        <f t="shared" si="147"/>
        <v>6.9</v>
      </c>
      <c r="N1847" s="19">
        <f t="shared" si="148"/>
        <v>0.28163265306122448</v>
      </c>
    </row>
    <row r="1848" spans="1:14" ht="15" customHeight="1">
      <c r="A1848" s="15">
        <v>1842</v>
      </c>
      <c r="B1848" s="35">
        <v>4</v>
      </c>
      <c r="C1848" s="80"/>
      <c r="D1848" s="28" t="s">
        <v>6469</v>
      </c>
      <c r="E1848" s="16" t="s">
        <v>6470</v>
      </c>
      <c r="F1848" s="87">
        <v>8592223077751</v>
      </c>
      <c r="G1848" s="17">
        <v>510</v>
      </c>
      <c r="H1848" s="76">
        <v>9.3000000000000007</v>
      </c>
      <c r="I1848" s="18">
        <f t="shared" si="144"/>
        <v>0.37959183673469393</v>
      </c>
      <c r="J1848" s="46">
        <f>'Skupinové slevy'!$C$56</f>
        <v>0</v>
      </c>
      <c r="K1848" s="46">
        <f t="shared" si="145"/>
        <v>0</v>
      </c>
      <c r="L1848" s="46">
        <f t="shared" si="146"/>
        <v>0</v>
      </c>
      <c r="M1848" s="19">
        <f t="shared" si="147"/>
        <v>9.3000000000000007</v>
      </c>
      <c r="N1848" s="19">
        <f t="shared" si="148"/>
        <v>0.37959183673469393</v>
      </c>
    </row>
    <row r="1849" spans="1:14" ht="15" customHeight="1">
      <c r="A1849" s="15">
        <v>1843</v>
      </c>
      <c r="B1849" s="35">
        <v>4</v>
      </c>
      <c r="C1849" s="80"/>
      <c r="D1849" s="28" t="s">
        <v>6471</v>
      </c>
      <c r="E1849" s="16" t="s">
        <v>6472</v>
      </c>
      <c r="F1849" s="87">
        <v>8592223077768</v>
      </c>
      <c r="G1849" s="17">
        <v>510</v>
      </c>
      <c r="H1849" s="76">
        <v>10.1</v>
      </c>
      <c r="I1849" s="18">
        <f t="shared" si="144"/>
        <v>0.41224489795918368</v>
      </c>
      <c r="J1849" s="46">
        <f>'Skupinové slevy'!$C$56</f>
        <v>0</v>
      </c>
      <c r="K1849" s="46">
        <f t="shared" si="145"/>
        <v>0</v>
      </c>
      <c r="L1849" s="46">
        <f t="shared" si="146"/>
        <v>0</v>
      </c>
      <c r="M1849" s="19">
        <f t="shared" si="147"/>
        <v>10.1</v>
      </c>
      <c r="N1849" s="19">
        <f t="shared" si="148"/>
        <v>0.41224489795918368</v>
      </c>
    </row>
    <row r="1850" spans="1:14" ht="15" customHeight="1">
      <c r="A1850" s="15">
        <v>1844</v>
      </c>
      <c r="B1850" s="35">
        <v>4</v>
      </c>
      <c r="C1850" s="80"/>
      <c r="D1850" s="28" t="s">
        <v>6273</v>
      </c>
      <c r="E1850" s="16" t="s">
        <v>933</v>
      </c>
      <c r="F1850" s="87">
        <v>8592223077775</v>
      </c>
      <c r="G1850" s="17">
        <v>510</v>
      </c>
      <c r="H1850" s="76">
        <v>7.2</v>
      </c>
      <c r="I1850" s="18">
        <f t="shared" si="144"/>
        <v>0.29387755102040819</v>
      </c>
      <c r="J1850" s="46">
        <f>'Skupinové slevy'!$C$56</f>
        <v>0</v>
      </c>
      <c r="K1850" s="46">
        <f t="shared" si="145"/>
        <v>0</v>
      </c>
      <c r="L1850" s="46">
        <f t="shared" si="146"/>
        <v>0</v>
      </c>
      <c r="M1850" s="19">
        <f t="shared" si="147"/>
        <v>7.2</v>
      </c>
      <c r="N1850" s="19">
        <f t="shared" si="148"/>
        <v>0.29387755102040819</v>
      </c>
    </row>
    <row r="1851" spans="1:14" ht="15" customHeight="1">
      <c r="A1851" s="15">
        <v>1845</v>
      </c>
      <c r="B1851" s="35">
        <v>4</v>
      </c>
      <c r="C1851" s="80"/>
      <c r="D1851" s="28" t="s">
        <v>934</v>
      </c>
      <c r="E1851" s="16" t="s">
        <v>935</v>
      </c>
      <c r="F1851" s="87">
        <v>8592223077782</v>
      </c>
      <c r="G1851" s="17">
        <v>510</v>
      </c>
      <c r="H1851" s="76">
        <v>10.199999999999999</v>
      </c>
      <c r="I1851" s="18">
        <f t="shared" si="144"/>
        <v>0.41632653061224489</v>
      </c>
      <c r="J1851" s="46">
        <f>'Skupinové slevy'!$C$56</f>
        <v>0</v>
      </c>
      <c r="K1851" s="46">
        <f t="shared" si="145"/>
        <v>0</v>
      </c>
      <c r="L1851" s="46">
        <f t="shared" si="146"/>
        <v>0</v>
      </c>
      <c r="M1851" s="19">
        <f t="shared" si="147"/>
        <v>10.199999999999999</v>
      </c>
      <c r="N1851" s="19">
        <f t="shared" si="148"/>
        <v>0.41632653061224489</v>
      </c>
    </row>
    <row r="1852" spans="1:14" ht="15" customHeight="1">
      <c r="A1852" s="15">
        <v>1846</v>
      </c>
      <c r="B1852" s="35">
        <v>4</v>
      </c>
      <c r="C1852" s="80"/>
      <c r="D1852" s="28" t="s">
        <v>936</v>
      </c>
      <c r="E1852" s="16" t="s">
        <v>937</v>
      </c>
      <c r="F1852" s="87">
        <v>8592223077799</v>
      </c>
      <c r="G1852" s="17">
        <v>510</v>
      </c>
      <c r="H1852" s="76">
        <v>13.4</v>
      </c>
      <c r="I1852" s="18">
        <f t="shared" si="144"/>
        <v>0.54693877551020409</v>
      </c>
      <c r="J1852" s="46">
        <f>'Skupinové slevy'!$C$56</f>
        <v>0</v>
      </c>
      <c r="K1852" s="46">
        <f t="shared" si="145"/>
        <v>0</v>
      </c>
      <c r="L1852" s="46">
        <f t="shared" si="146"/>
        <v>0</v>
      </c>
      <c r="M1852" s="19">
        <f t="shared" si="147"/>
        <v>13.4</v>
      </c>
      <c r="N1852" s="19">
        <f t="shared" si="148"/>
        <v>0.54693877551020409</v>
      </c>
    </row>
    <row r="1853" spans="1:14" ht="15" customHeight="1">
      <c r="A1853" s="15">
        <v>1847</v>
      </c>
      <c r="B1853" s="35">
        <v>4</v>
      </c>
      <c r="C1853" s="80"/>
      <c r="D1853" s="28" t="s">
        <v>4977</v>
      </c>
      <c r="E1853" s="16" t="s">
        <v>4978</v>
      </c>
      <c r="F1853" s="87">
        <v>8592223077805</v>
      </c>
      <c r="G1853" s="17">
        <v>510</v>
      </c>
      <c r="H1853" s="76">
        <v>15.9</v>
      </c>
      <c r="I1853" s="18">
        <f t="shared" si="144"/>
        <v>0.6489795918367347</v>
      </c>
      <c r="J1853" s="46">
        <f>'Skupinové slevy'!$C$56</f>
        <v>0</v>
      </c>
      <c r="K1853" s="46">
        <f t="shared" si="145"/>
        <v>0</v>
      </c>
      <c r="L1853" s="46">
        <f t="shared" si="146"/>
        <v>0</v>
      </c>
      <c r="M1853" s="19">
        <f t="shared" si="147"/>
        <v>15.9</v>
      </c>
      <c r="N1853" s="19">
        <f t="shared" si="148"/>
        <v>0.6489795918367347</v>
      </c>
    </row>
    <row r="1854" spans="1:14" ht="15" customHeight="1">
      <c r="A1854" s="15">
        <v>1848</v>
      </c>
      <c r="B1854" s="35">
        <v>4</v>
      </c>
      <c r="C1854" s="80"/>
      <c r="D1854" s="28" t="s">
        <v>1435</v>
      </c>
      <c r="E1854" s="16" t="s">
        <v>1436</v>
      </c>
      <c r="F1854" s="87">
        <v>8592223181267</v>
      </c>
      <c r="G1854" s="17">
        <v>510</v>
      </c>
      <c r="H1854" s="76">
        <v>5.5</v>
      </c>
      <c r="I1854" s="18">
        <f t="shared" si="144"/>
        <v>0.22448979591836735</v>
      </c>
      <c r="J1854" s="46">
        <f>'Skupinové slevy'!$C$56</f>
        <v>0</v>
      </c>
      <c r="K1854" s="46">
        <f t="shared" si="145"/>
        <v>0</v>
      </c>
      <c r="L1854" s="46">
        <f t="shared" si="146"/>
        <v>0</v>
      </c>
      <c r="M1854" s="19">
        <f t="shared" si="147"/>
        <v>5.5</v>
      </c>
      <c r="N1854" s="19">
        <f t="shared" si="148"/>
        <v>0.22448979591836735</v>
      </c>
    </row>
    <row r="1855" spans="1:14" ht="15" customHeight="1">
      <c r="A1855" s="15">
        <v>1849</v>
      </c>
      <c r="B1855" s="35">
        <v>4</v>
      </c>
      <c r="C1855" s="80"/>
      <c r="D1855" s="28" t="s">
        <v>2082</v>
      </c>
      <c r="E1855" s="16" t="s">
        <v>2661</v>
      </c>
      <c r="F1855" s="87">
        <v>8592223117402</v>
      </c>
      <c r="G1855" s="17">
        <v>510</v>
      </c>
      <c r="H1855" s="76">
        <v>26.4</v>
      </c>
      <c r="I1855" s="18">
        <f t="shared" si="144"/>
        <v>1.0775510204081633</v>
      </c>
      <c r="J1855" s="46">
        <f>'Skupinové slevy'!$C$56</f>
        <v>0</v>
      </c>
      <c r="K1855" s="46">
        <f t="shared" si="145"/>
        <v>0</v>
      </c>
      <c r="L1855" s="46">
        <f t="shared" si="146"/>
        <v>0</v>
      </c>
      <c r="M1855" s="19">
        <f t="shared" si="147"/>
        <v>26.4</v>
      </c>
      <c r="N1855" s="19">
        <f t="shared" si="148"/>
        <v>1.0775510204081633</v>
      </c>
    </row>
    <row r="1856" spans="1:14" ht="15" customHeight="1">
      <c r="A1856" s="15">
        <v>1850</v>
      </c>
      <c r="B1856" s="35">
        <v>4</v>
      </c>
      <c r="C1856" s="80"/>
      <c r="D1856" s="28" t="s">
        <v>2662</v>
      </c>
      <c r="E1856" s="16" t="s">
        <v>2663</v>
      </c>
      <c r="F1856" s="87">
        <v>8592223075306</v>
      </c>
      <c r="G1856" s="17">
        <v>510</v>
      </c>
      <c r="H1856" s="76">
        <v>45.6</v>
      </c>
      <c r="I1856" s="18">
        <f t="shared" si="144"/>
        <v>1.8612244897959185</v>
      </c>
      <c r="J1856" s="46">
        <f>'Skupinové slevy'!$C$56</f>
        <v>0</v>
      </c>
      <c r="K1856" s="46">
        <f t="shared" si="145"/>
        <v>0</v>
      </c>
      <c r="L1856" s="46">
        <f t="shared" si="146"/>
        <v>0</v>
      </c>
      <c r="M1856" s="19">
        <f t="shared" si="147"/>
        <v>45.6</v>
      </c>
      <c r="N1856" s="19">
        <f t="shared" si="148"/>
        <v>1.8612244897959185</v>
      </c>
    </row>
    <row r="1857" spans="1:14" ht="15" customHeight="1">
      <c r="A1857" s="15">
        <v>1851</v>
      </c>
      <c r="B1857" s="35">
        <v>4</v>
      </c>
      <c r="C1857" s="80"/>
      <c r="D1857" s="28" t="s">
        <v>2669</v>
      </c>
      <c r="E1857" s="16" t="s">
        <v>2670</v>
      </c>
      <c r="F1857" s="87">
        <v>8592223075924</v>
      </c>
      <c r="G1857" s="17">
        <v>510</v>
      </c>
      <c r="H1857" s="76">
        <v>68.2</v>
      </c>
      <c r="I1857" s="18">
        <f t="shared" si="144"/>
        <v>2.7836734693877552</v>
      </c>
      <c r="J1857" s="46">
        <f>'Skupinové slevy'!$C$56</f>
        <v>0</v>
      </c>
      <c r="K1857" s="46">
        <f t="shared" si="145"/>
        <v>0</v>
      </c>
      <c r="L1857" s="46">
        <f t="shared" si="146"/>
        <v>0</v>
      </c>
      <c r="M1857" s="19">
        <f t="shared" si="147"/>
        <v>68.2</v>
      </c>
      <c r="N1857" s="19">
        <f t="shared" si="148"/>
        <v>2.7836734693877552</v>
      </c>
    </row>
    <row r="1858" spans="1:14" ht="15" customHeight="1">
      <c r="A1858" s="15">
        <v>1852</v>
      </c>
      <c r="B1858" s="35">
        <v>4</v>
      </c>
      <c r="C1858" s="80"/>
      <c r="D1858" s="28" t="s">
        <v>2671</v>
      </c>
      <c r="E1858" s="16" t="s">
        <v>2672</v>
      </c>
      <c r="F1858" s="87">
        <v>8592223083851</v>
      </c>
      <c r="G1858" s="17">
        <v>510</v>
      </c>
      <c r="H1858" s="76">
        <v>94.8</v>
      </c>
      <c r="I1858" s="18">
        <f t="shared" si="144"/>
        <v>3.8693877551020406</v>
      </c>
      <c r="J1858" s="46">
        <f>'Skupinové slevy'!$C$56</f>
        <v>0</v>
      </c>
      <c r="K1858" s="46">
        <f t="shared" si="145"/>
        <v>0</v>
      </c>
      <c r="L1858" s="46">
        <f t="shared" si="146"/>
        <v>0</v>
      </c>
      <c r="M1858" s="19">
        <f t="shared" si="147"/>
        <v>94.8</v>
      </c>
      <c r="N1858" s="19">
        <f t="shared" si="148"/>
        <v>3.8693877551020406</v>
      </c>
    </row>
    <row r="1859" spans="1:14" ht="15" customHeight="1">
      <c r="A1859" s="15">
        <v>1853</v>
      </c>
      <c r="B1859" s="35">
        <v>4</v>
      </c>
      <c r="C1859" s="80"/>
      <c r="D1859" s="28" t="s">
        <v>392</v>
      </c>
      <c r="E1859" s="16" t="s">
        <v>393</v>
      </c>
      <c r="F1859" s="87">
        <v>8592223115781</v>
      </c>
      <c r="G1859" s="17">
        <v>510</v>
      </c>
      <c r="H1859" s="76">
        <v>8.8000000000000007</v>
      </c>
      <c r="I1859" s="18">
        <f t="shared" si="144"/>
        <v>0.35918367346938779</v>
      </c>
      <c r="J1859" s="46">
        <f>'Skupinové slevy'!$C$56</f>
        <v>0</v>
      </c>
      <c r="K1859" s="46">
        <f t="shared" si="145"/>
        <v>0</v>
      </c>
      <c r="L1859" s="46">
        <f t="shared" si="146"/>
        <v>0</v>
      </c>
      <c r="M1859" s="19">
        <f t="shared" si="147"/>
        <v>8.8000000000000007</v>
      </c>
      <c r="N1859" s="19">
        <f t="shared" si="148"/>
        <v>0.35918367346938779</v>
      </c>
    </row>
    <row r="1860" spans="1:14" ht="15" customHeight="1">
      <c r="A1860" s="15">
        <v>1854</v>
      </c>
      <c r="B1860" s="35">
        <v>4</v>
      </c>
      <c r="C1860" s="80"/>
      <c r="D1860" s="28" t="s">
        <v>390</v>
      </c>
      <c r="E1860" s="16" t="s">
        <v>391</v>
      </c>
      <c r="F1860" s="87">
        <v>8592223075900</v>
      </c>
      <c r="G1860" s="17">
        <v>510</v>
      </c>
      <c r="H1860" s="76">
        <v>5</v>
      </c>
      <c r="I1860" s="18">
        <f t="shared" si="144"/>
        <v>0.20408163265306123</v>
      </c>
      <c r="J1860" s="46">
        <f>'Skupinové slevy'!$C$56</f>
        <v>0</v>
      </c>
      <c r="K1860" s="46">
        <f t="shared" si="145"/>
        <v>0</v>
      </c>
      <c r="L1860" s="46">
        <f t="shared" si="146"/>
        <v>0</v>
      </c>
      <c r="M1860" s="19">
        <f t="shared" si="147"/>
        <v>5</v>
      </c>
      <c r="N1860" s="19">
        <f t="shared" si="148"/>
        <v>0.20408163265306123</v>
      </c>
    </row>
    <row r="1861" spans="1:14" ht="15" customHeight="1">
      <c r="A1861" s="15">
        <v>1855</v>
      </c>
      <c r="B1861" s="35">
        <v>4</v>
      </c>
      <c r="C1861" s="80"/>
      <c r="D1861" s="28" t="s">
        <v>4099</v>
      </c>
      <c r="E1861" s="16" t="s">
        <v>3746</v>
      </c>
      <c r="F1861" s="87">
        <v>8592223091320</v>
      </c>
      <c r="G1861" s="17">
        <v>510</v>
      </c>
      <c r="H1861" s="76">
        <v>0.8</v>
      </c>
      <c r="I1861" s="18">
        <f t="shared" si="144"/>
        <v>3.2653061224489799E-2</v>
      </c>
      <c r="J1861" s="46">
        <f>'Skupinové slevy'!$C$56</f>
        <v>0</v>
      </c>
      <c r="K1861" s="46">
        <f t="shared" si="145"/>
        <v>0</v>
      </c>
      <c r="L1861" s="46">
        <f t="shared" si="146"/>
        <v>0</v>
      </c>
      <c r="M1861" s="19">
        <f t="shared" si="147"/>
        <v>0.8</v>
      </c>
      <c r="N1861" s="19">
        <f t="shared" si="148"/>
        <v>3.2653061224489799E-2</v>
      </c>
    </row>
    <row r="1862" spans="1:14" ht="15" customHeight="1">
      <c r="A1862" s="15">
        <v>1856</v>
      </c>
      <c r="B1862" s="35">
        <v>4</v>
      </c>
      <c r="C1862" s="80"/>
      <c r="D1862" s="28" t="s">
        <v>3747</v>
      </c>
      <c r="E1862" s="16" t="s">
        <v>3748</v>
      </c>
      <c r="F1862" s="87">
        <v>8592223076723</v>
      </c>
      <c r="G1862" s="17">
        <v>510</v>
      </c>
      <c r="H1862" s="76">
        <v>1.6</v>
      </c>
      <c r="I1862" s="18">
        <f t="shared" si="144"/>
        <v>6.5306122448979598E-2</v>
      </c>
      <c r="J1862" s="46">
        <f>'Skupinové slevy'!$C$56</f>
        <v>0</v>
      </c>
      <c r="K1862" s="46">
        <f t="shared" si="145"/>
        <v>0</v>
      </c>
      <c r="L1862" s="46">
        <f t="shared" si="146"/>
        <v>0</v>
      </c>
      <c r="M1862" s="19">
        <f t="shared" si="147"/>
        <v>1.6</v>
      </c>
      <c r="N1862" s="19">
        <f t="shared" si="148"/>
        <v>6.5306122448979598E-2</v>
      </c>
    </row>
    <row r="1863" spans="1:14" ht="15" customHeight="1">
      <c r="A1863" s="15">
        <v>1857</v>
      </c>
      <c r="B1863" s="35">
        <v>4</v>
      </c>
      <c r="C1863" s="80"/>
      <c r="D1863" s="28" t="s">
        <v>3749</v>
      </c>
      <c r="E1863" s="16" t="s">
        <v>3750</v>
      </c>
      <c r="F1863" s="87">
        <v>8592223076785</v>
      </c>
      <c r="G1863" s="17">
        <v>510</v>
      </c>
      <c r="H1863" s="76">
        <v>2.2999999999999998</v>
      </c>
      <c r="I1863" s="18">
        <f t="shared" ref="I1863:I1926" si="149">H1863/$I$5</f>
        <v>9.3877551020408151E-2</v>
      </c>
      <c r="J1863" s="46">
        <f>'Skupinové slevy'!$C$56</f>
        <v>0</v>
      </c>
      <c r="K1863" s="46">
        <f t="shared" ref="K1863:K1926" si="150">IF($K$4="X",0.04,0)</f>
        <v>0</v>
      </c>
      <c r="L1863" s="46">
        <f t="shared" ref="L1863:L1926" si="151">IF($L$4="X",0.02,0)</f>
        <v>0</v>
      </c>
      <c r="M1863" s="19">
        <f t="shared" si="147"/>
        <v>2.2999999999999998</v>
      </c>
      <c r="N1863" s="19">
        <f t="shared" si="148"/>
        <v>9.3877551020408151E-2</v>
      </c>
    </row>
    <row r="1864" spans="1:14" ht="15" customHeight="1">
      <c r="A1864" s="15">
        <v>1858</v>
      </c>
      <c r="B1864" s="35">
        <v>4</v>
      </c>
      <c r="C1864" s="80"/>
      <c r="D1864" s="28" t="s">
        <v>313</v>
      </c>
      <c r="E1864" s="16" t="s">
        <v>314</v>
      </c>
      <c r="F1864" s="87">
        <v>8592223077423</v>
      </c>
      <c r="G1864" s="17">
        <v>510</v>
      </c>
      <c r="H1864" s="76">
        <v>4.3</v>
      </c>
      <c r="I1864" s="18">
        <f t="shared" si="149"/>
        <v>0.17551020408163265</v>
      </c>
      <c r="J1864" s="46">
        <f>'Skupinové slevy'!$C$56</f>
        <v>0</v>
      </c>
      <c r="K1864" s="46">
        <f t="shared" si="150"/>
        <v>0</v>
      </c>
      <c r="L1864" s="46">
        <f t="shared" si="151"/>
        <v>0</v>
      </c>
      <c r="M1864" s="19">
        <f t="shared" si="147"/>
        <v>4.3</v>
      </c>
      <c r="N1864" s="19">
        <f t="shared" si="148"/>
        <v>0.17551020408163265</v>
      </c>
    </row>
    <row r="1865" spans="1:14" ht="15" customHeight="1">
      <c r="A1865" s="15">
        <v>1859</v>
      </c>
      <c r="B1865" s="35">
        <v>4</v>
      </c>
      <c r="C1865" s="80"/>
      <c r="D1865" s="28" t="s">
        <v>315</v>
      </c>
      <c r="E1865" s="16" t="s">
        <v>316</v>
      </c>
      <c r="F1865" s="87">
        <v>8592223078840</v>
      </c>
      <c r="G1865" s="17">
        <v>510</v>
      </c>
      <c r="H1865" s="76">
        <v>5.7</v>
      </c>
      <c r="I1865" s="18">
        <f t="shared" si="149"/>
        <v>0.23265306122448981</v>
      </c>
      <c r="J1865" s="46">
        <f>'Skupinové slevy'!$C$56</f>
        <v>0</v>
      </c>
      <c r="K1865" s="46">
        <f t="shared" si="150"/>
        <v>0</v>
      </c>
      <c r="L1865" s="46">
        <f t="shared" si="151"/>
        <v>0</v>
      </c>
      <c r="M1865" s="19">
        <f t="shared" si="147"/>
        <v>5.7</v>
      </c>
      <c r="N1865" s="19">
        <f t="shared" si="148"/>
        <v>0.23265306122448981</v>
      </c>
    </row>
    <row r="1866" spans="1:14" ht="15" customHeight="1">
      <c r="A1866" s="15">
        <v>1860</v>
      </c>
      <c r="B1866" s="35">
        <v>4</v>
      </c>
      <c r="C1866" s="80"/>
      <c r="D1866" s="28" t="s">
        <v>2080</v>
      </c>
      <c r="E1866" s="16" t="s">
        <v>2081</v>
      </c>
      <c r="F1866" s="87">
        <v>8592223139541</v>
      </c>
      <c r="G1866" s="17">
        <v>510</v>
      </c>
      <c r="H1866" s="76">
        <v>4.5999999999999996</v>
      </c>
      <c r="I1866" s="18">
        <f t="shared" si="149"/>
        <v>0.1877551020408163</v>
      </c>
      <c r="J1866" s="46">
        <f>'Skupinové slevy'!$C$56</f>
        <v>0</v>
      </c>
      <c r="K1866" s="46">
        <f t="shared" si="150"/>
        <v>0</v>
      </c>
      <c r="L1866" s="46">
        <f t="shared" si="151"/>
        <v>0</v>
      </c>
      <c r="M1866" s="19">
        <f t="shared" si="147"/>
        <v>4.5999999999999996</v>
      </c>
      <c r="N1866" s="19">
        <f t="shared" si="148"/>
        <v>0.1877551020408163</v>
      </c>
    </row>
    <row r="1867" spans="1:14" ht="15" customHeight="1">
      <c r="A1867" s="15">
        <v>1861</v>
      </c>
      <c r="B1867" s="35">
        <v>4</v>
      </c>
      <c r="C1867" s="80"/>
      <c r="D1867" s="28" t="s">
        <v>4219</v>
      </c>
      <c r="E1867" s="16" t="s">
        <v>4220</v>
      </c>
      <c r="F1867" s="87">
        <v>8592223077874</v>
      </c>
      <c r="G1867" s="17">
        <v>510</v>
      </c>
      <c r="H1867" s="76">
        <v>4.5</v>
      </c>
      <c r="I1867" s="18">
        <f t="shared" si="149"/>
        <v>0.18367346938775511</v>
      </c>
      <c r="J1867" s="46">
        <f>'Skupinové slevy'!$C$56</f>
        <v>0</v>
      </c>
      <c r="K1867" s="46">
        <f t="shared" si="150"/>
        <v>0</v>
      </c>
      <c r="L1867" s="46">
        <f t="shared" si="151"/>
        <v>0</v>
      </c>
      <c r="M1867" s="19">
        <f t="shared" si="147"/>
        <v>4.5</v>
      </c>
      <c r="N1867" s="19">
        <f t="shared" si="148"/>
        <v>0.18367346938775511</v>
      </c>
    </row>
    <row r="1868" spans="1:14" ht="15" customHeight="1">
      <c r="A1868" s="15">
        <v>1862</v>
      </c>
      <c r="B1868" s="35">
        <v>4</v>
      </c>
      <c r="C1868" s="80"/>
      <c r="D1868" s="28" t="s">
        <v>4221</v>
      </c>
      <c r="E1868" s="16" t="s">
        <v>154</v>
      </c>
      <c r="F1868" s="87">
        <v>8592223077478</v>
      </c>
      <c r="G1868" s="17">
        <v>510</v>
      </c>
      <c r="H1868" s="76">
        <v>4.5</v>
      </c>
      <c r="I1868" s="18">
        <f t="shared" si="149"/>
        <v>0.18367346938775511</v>
      </c>
      <c r="J1868" s="46">
        <f>'Skupinové slevy'!$C$56</f>
        <v>0</v>
      </c>
      <c r="K1868" s="46">
        <f t="shared" si="150"/>
        <v>0</v>
      </c>
      <c r="L1868" s="46">
        <f t="shared" si="151"/>
        <v>0</v>
      </c>
      <c r="M1868" s="19">
        <f t="shared" si="147"/>
        <v>4.5</v>
      </c>
      <c r="N1868" s="19">
        <f t="shared" si="148"/>
        <v>0.18367346938775511</v>
      </c>
    </row>
    <row r="1869" spans="1:14" ht="15" customHeight="1">
      <c r="A1869" s="15">
        <v>1863</v>
      </c>
      <c r="B1869" s="35">
        <v>4</v>
      </c>
      <c r="C1869" s="80"/>
      <c r="D1869" s="28" t="s">
        <v>5036</v>
      </c>
      <c r="E1869" s="16" t="s">
        <v>5037</v>
      </c>
      <c r="F1869" s="87">
        <v>8592223077461</v>
      </c>
      <c r="G1869" s="17">
        <v>510</v>
      </c>
      <c r="H1869" s="76">
        <v>4.5</v>
      </c>
      <c r="I1869" s="18">
        <f t="shared" si="149"/>
        <v>0.18367346938775511</v>
      </c>
      <c r="J1869" s="46">
        <f>'Skupinové slevy'!$C$56</f>
        <v>0</v>
      </c>
      <c r="K1869" s="46">
        <f t="shared" si="150"/>
        <v>0</v>
      </c>
      <c r="L1869" s="46">
        <f t="shared" si="151"/>
        <v>0</v>
      </c>
      <c r="M1869" s="19">
        <f t="shared" si="147"/>
        <v>4.5</v>
      </c>
      <c r="N1869" s="19">
        <f t="shared" si="148"/>
        <v>0.18367346938775511</v>
      </c>
    </row>
    <row r="1870" spans="1:14" ht="15" customHeight="1">
      <c r="A1870" s="15">
        <v>1864</v>
      </c>
      <c r="B1870" s="35">
        <v>4</v>
      </c>
      <c r="C1870" s="80"/>
      <c r="D1870" s="28" t="s">
        <v>2222</v>
      </c>
      <c r="E1870" s="16" t="s">
        <v>2223</v>
      </c>
      <c r="F1870" s="87">
        <v>8592223092433</v>
      </c>
      <c r="G1870" s="17">
        <v>510</v>
      </c>
      <c r="H1870" s="76">
        <v>1</v>
      </c>
      <c r="I1870" s="18">
        <f t="shared" si="149"/>
        <v>4.0816326530612242E-2</v>
      </c>
      <c r="J1870" s="46">
        <f>'Skupinové slevy'!$C$56</f>
        <v>0</v>
      </c>
      <c r="K1870" s="46">
        <f t="shared" si="150"/>
        <v>0</v>
      </c>
      <c r="L1870" s="46">
        <f t="shared" si="151"/>
        <v>0</v>
      </c>
      <c r="M1870" s="19">
        <f t="shared" si="147"/>
        <v>1</v>
      </c>
      <c r="N1870" s="19">
        <f t="shared" si="148"/>
        <v>4.0816326530612242E-2</v>
      </c>
    </row>
    <row r="1871" spans="1:14" ht="15" customHeight="1">
      <c r="A1871" s="15">
        <v>1865</v>
      </c>
      <c r="B1871" s="35">
        <v>4</v>
      </c>
      <c r="C1871" s="80"/>
      <c r="D1871" s="28" t="s">
        <v>767</v>
      </c>
      <c r="E1871" s="16" t="s">
        <v>768</v>
      </c>
      <c r="F1871" s="87">
        <v>8592223075399</v>
      </c>
      <c r="G1871" s="17">
        <v>510</v>
      </c>
      <c r="H1871" s="76">
        <v>1.6</v>
      </c>
      <c r="I1871" s="18">
        <f t="shared" si="149"/>
        <v>6.5306122448979598E-2</v>
      </c>
      <c r="J1871" s="46">
        <f>'Skupinové slevy'!$C$56</f>
        <v>0</v>
      </c>
      <c r="K1871" s="46">
        <f t="shared" si="150"/>
        <v>0</v>
      </c>
      <c r="L1871" s="46">
        <f t="shared" si="151"/>
        <v>0</v>
      </c>
      <c r="M1871" s="19">
        <f t="shared" si="147"/>
        <v>1.6</v>
      </c>
      <c r="N1871" s="19">
        <f t="shared" si="148"/>
        <v>6.5306122448979598E-2</v>
      </c>
    </row>
    <row r="1872" spans="1:14" ht="15" customHeight="1">
      <c r="A1872" s="15">
        <v>1866</v>
      </c>
      <c r="B1872" s="35">
        <v>4</v>
      </c>
      <c r="C1872" s="80"/>
      <c r="D1872" s="28" t="s">
        <v>1126</v>
      </c>
      <c r="E1872" s="16" t="s">
        <v>1127</v>
      </c>
      <c r="F1872" s="87">
        <v>8592223077454</v>
      </c>
      <c r="G1872" s="17">
        <v>510</v>
      </c>
      <c r="H1872" s="76">
        <v>3.3</v>
      </c>
      <c r="I1872" s="18">
        <f t="shared" si="149"/>
        <v>0.13469387755102041</v>
      </c>
      <c r="J1872" s="46">
        <f>'Skupinové slevy'!$C$56</f>
        <v>0</v>
      </c>
      <c r="K1872" s="46">
        <f t="shared" si="150"/>
        <v>0</v>
      </c>
      <c r="L1872" s="46">
        <f t="shared" si="151"/>
        <v>0</v>
      </c>
      <c r="M1872" s="19">
        <f t="shared" si="147"/>
        <v>3.3</v>
      </c>
      <c r="N1872" s="19">
        <f t="shared" si="148"/>
        <v>0.13469387755102041</v>
      </c>
    </row>
    <row r="1873" spans="1:14" ht="15" customHeight="1">
      <c r="A1873" s="15">
        <v>1867</v>
      </c>
      <c r="B1873" s="35">
        <v>4</v>
      </c>
      <c r="C1873" s="80"/>
      <c r="D1873" s="28" t="s">
        <v>1433</v>
      </c>
      <c r="E1873" s="16" t="s">
        <v>1434</v>
      </c>
      <c r="F1873" s="87">
        <v>8592223092426</v>
      </c>
      <c r="G1873" s="17">
        <v>510</v>
      </c>
      <c r="H1873" s="76">
        <v>4.5999999999999996</v>
      </c>
      <c r="I1873" s="18">
        <f t="shared" si="149"/>
        <v>0.1877551020408163</v>
      </c>
      <c r="J1873" s="46">
        <f>'Skupinové slevy'!$C$56</f>
        <v>0</v>
      </c>
      <c r="K1873" s="46">
        <f t="shared" si="150"/>
        <v>0</v>
      </c>
      <c r="L1873" s="46">
        <f t="shared" si="151"/>
        <v>0</v>
      </c>
      <c r="M1873" s="19">
        <f t="shared" si="147"/>
        <v>4.5999999999999996</v>
      </c>
      <c r="N1873" s="19">
        <f t="shared" si="148"/>
        <v>0.1877551020408163</v>
      </c>
    </row>
    <row r="1874" spans="1:14" ht="15" customHeight="1">
      <c r="A1874" s="15">
        <v>1868</v>
      </c>
      <c r="B1874" s="35">
        <v>4</v>
      </c>
      <c r="C1874" s="80"/>
      <c r="D1874" s="28" t="s">
        <v>4432</v>
      </c>
      <c r="E1874" s="16" t="s">
        <v>4433</v>
      </c>
      <c r="F1874" s="87">
        <v>8592223075375</v>
      </c>
      <c r="G1874" s="17">
        <v>510</v>
      </c>
      <c r="H1874" s="76">
        <v>16.8</v>
      </c>
      <c r="I1874" s="18">
        <f t="shared" si="149"/>
        <v>0.68571428571428572</v>
      </c>
      <c r="J1874" s="46">
        <f>'Skupinové slevy'!$C$56</f>
        <v>0</v>
      </c>
      <c r="K1874" s="46">
        <f t="shared" si="150"/>
        <v>0</v>
      </c>
      <c r="L1874" s="46">
        <f t="shared" si="151"/>
        <v>0</v>
      </c>
      <c r="M1874" s="19">
        <f t="shared" si="147"/>
        <v>16.8</v>
      </c>
      <c r="N1874" s="19">
        <f t="shared" si="148"/>
        <v>0.68571428571428572</v>
      </c>
    </row>
    <row r="1875" spans="1:14" ht="15" customHeight="1">
      <c r="A1875" s="15">
        <v>1869</v>
      </c>
      <c r="B1875" s="35">
        <v>4</v>
      </c>
      <c r="C1875" s="80"/>
      <c r="D1875" s="28" t="s">
        <v>3733</v>
      </c>
      <c r="E1875" s="16" t="s">
        <v>3734</v>
      </c>
      <c r="F1875" s="87">
        <v>8592223077867</v>
      </c>
      <c r="G1875" s="17">
        <v>510</v>
      </c>
      <c r="H1875" s="76">
        <v>18.3</v>
      </c>
      <c r="I1875" s="18">
        <f t="shared" si="149"/>
        <v>0.74693877551020416</v>
      </c>
      <c r="J1875" s="46">
        <f>'Skupinové slevy'!$C$56</f>
        <v>0</v>
      </c>
      <c r="K1875" s="46">
        <f t="shared" si="150"/>
        <v>0</v>
      </c>
      <c r="L1875" s="46">
        <f t="shared" si="151"/>
        <v>0</v>
      </c>
      <c r="M1875" s="19">
        <f t="shared" si="147"/>
        <v>18.3</v>
      </c>
      <c r="N1875" s="19">
        <f t="shared" si="148"/>
        <v>0.74693877551020416</v>
      </c>
    </row>
    <row r="1876" spans="1:14" ht="15" customHeight="1">
      <c r="A1876" s="15">
        <v>1870</v>
      </c>
      <c r="B1876" s="35">
        <v>4</v>
      </c>
      <c r="C1876" s="80"/>
      <c r="D1876" s="28" t="s">
        <v>2214</v>
      </c>
      <c r="E1876" s="16" t="s">
        <v>2215</v>
      </c>
      <c r="F1876" s="87">
        <v>8592223112230</v>
      </c>
      <c r="G1876" s="17">
        <v>510</v>
      </c>
      <c r="H1876" s="76">
        <v>2.8</v>
      </c>
      <c r="I1876" s="18">
        <f t="shared" si="149"/>
        <v>0.11428571428571428</v>
      </c>
      <c r="J1876" s="46">
        <f>'Skupinové slevy'!$C$56</f>
        <v>0</v>
      </c>
      <c r="K1876" s="46">
        <f t="shared" si="150"/>
        <v>0</v>
      </c>
      <c r="L1876" s="46">
        <f t="shared" si="151"/>
        <v>0</v>
      </c>
      <c r="M1876" s="19">
        <f t="shared" si="147"/>
        <v>2.8</v>
      </c>
      <c r="N1876" s="19">
        <f t="shared" si="148"/>
        <v>0.11428571428571428</v>
      </c>
    </row>
    <row r="1877" spans="1:14" ht="15" customHeight="1">
      <c r="A1877" s="15">
        <v>1871</v>
      </c>
      <c r="B1877" s="35">
        <v>4</v>
      </c>
      <c r="C1877" s="80"/>
      <c r="D1877" s="28" t="s">
        <v>2216</v>
      </c>
      <c r="E1877" s="16" t="s">
        <v>2217</v>
      </c>
      <c r="F1877" s="87">
        <v>8592223076846</v>
      </c>
      <c r="G1877" s="17">
        <v>510</v>
      </c>
      <c r="H1877" s="76">
        <v>6.4</v>
      </c>
      <c r="I1877" s="18">
        <f t="shared" si="149"/>
        <v>0.26122448979591839</v>
      </c>
      <c r="J1877" s="46">
        <f>'Skupinové slevy'!$C$56</f>
        <v>0</v>
      </c>
      <c r="K1877" s="46">
        <f t="shared" si="150"/>
        <v>0</v>
      </c>
      <c r="L1877" s="46">
        <f t="shared" si="151"/>
        <v>0</v>
      </c>
      <c r="M1877" s="19">
        <f t="shared" si="147"/>
        <v>6.4</v>
      </c>
      <c r="N1877" s="19">
        <f t="shared" si="148"/>
        <v>0.26122448979591839</v>
      </c>
    </row>
    <row r="1878" spans="1:14" ht="15" customHeight="1">
      <c r="A1878" s="15">
        <v>1872</v>
      </c>
      <c r="B1878" s="35">
        <v>4</v>
      </c>
      <c r="C1878" s="80"/>
      <c r="D1878" s="28" t="s">
        <v>2218</v>
      </c>
      <c r="E1878" s="16" t="s">
        <v>2219</v>
      </c>
      <c r="F1878" s="87">
        <v>8592223093423</v>
      </c>
      <c r="G1878" s="17">
        <v>510</v>
      </c>
      <c r="H1878" s="76">
        <v>5.0999999999999996</v>
      </c>
      <c r="I1878" s="18">
        <f t="shared" si="149"/>
        <v>0.20816326530612245</v>
      </c>
      <c r="J1878" s="46">
        <f>'Skupinové slevy'!$C$56</f>
        <v>0</v>
      </c>
      <c r="K1878" s="46">
        <f t="shared" si="150"/>
        <v>0</v>
      </c>
      <c r="L1878" s="46">
        <f t="shared" si="151"/>
        <v>0</v>
      </c>
      <c r="M1878" s="19">
        <f t="shared" si="147"/>
        <v>5.0999999999999996</v>
      </c>
      <c r="N1878" s="19">
        <f t="shared" si="148"/>
        <v>0.20816326530612245</v>
      </c>
    </row>
    <row r="1879" spans="1:14" ht="15" customHeight="1">
      <c r="A1879" s="15">
        <v>1873</v>
      </c>
      <c r="B1879" s="35">
        <v>4</v>
      </c>
      <c r="C1879" s="80"/>
      <c r="D1879" s="28" t="s">
        <v>2220</v>
      </c>
      <c r="E1879" s="16" t="s">
        <v>2221</v>
      </c>
      <c r="F1879" s="87">
        <v>8592223077812</v>
      </c>
      <c r="G1879" s="17">
        <v>510</v>
      </c>
      <c r="H1879" s="76">
        <v>5.3</v>
      </c>
      <c r="I1879" s="18">
        <f t="shared" si="149"/>
        <v>0.21632653061224488</v>
      </c>
      <c r="J1879" s="46">
        <f>'Skupinové slevy'!$C$56</f>
        <v>0</v>
      </c>
      <c r="K1879" s="46">
        <f t="shared" si="150"/>
        <v>0</v>
      </c>
      <c r="L1879" s="46">
        <f t="shared" si="151"/>
        <v>0</v>
      </c>
      <c r="M1879" s="19">
        <f t="shared" si="147"/>
        <v>5.3</v>
      </c>
      <c r="N1879" s="19">
        <f t="shared" si="148"/>
        <v>0.21632653061224488</v>
      </c>
    </row>
    <row r="1880" spans="1:14" ht="15" customHeight="1">
      <c r="A1880" s="15">
        <v>1874</v>
      </c>
      <c r="B1880" s="35">
        <v>4</v>
      </c>
      <c r="C1880" s="80"/>
      <c r="D1880" s="28" t="s">
        <v>434</v>
      </c>
      <c r="E1880" s="16" t="s">
        <v>223</v>
      </c>
      <c r="F1880" s="87">
        <v>8592223118812</v>
      </c>
      <c r="G1880" s="17">
        <v>510</v>
      </c>
      <c r="H1880" s="76">
        <v>75.2</v>
      </c>
      <c r="I1880" s="18">
        <f t="shared" si="149"/>
        <v>3.0693877551020408</v>
      </c>
      <c r="J1880" s="46">
        <f>'Skupinové slevy'!$C$56</f>
        <v>0</v>
      </c>
      <c r="K1880" s="46">
        <f t="shared" si="150"/>
        <v>0</v>
      </c>
      <c r="L1880" s="46">
        <f t="shared" si="151"/>
        <v>0</v>
      </c>
      <c r="M1880" s="19">
        <f t="shared" si="147"/>
        <v>75.2</v>
      </c>
      <c r="N1880" s="19">
        <f t="shared" si="148"/>
        <v>3.0693877551020408</v>
      </c>
    </row>
    <row r="1881" spans="1:14" ht="15" customHeight="1">
      <c r="A1881" s="15">
        <v>1875</v>
      </c>
      <c r="B1881" s="35">
        <v>4</v>
      </c>
      <c r="C1881" s="80"/>
      <c r="D1881" s="28" t="s">
        <v>230</v>
      </c>
      <c r="E1881" s="16" t="s">
        <v>231</v>
      </c>
      <c r="F1881" s="87">
        <v>8592223075283</v>
      </c>
      <c r="G1881" s="17">
        <v>510</v>
      </c>
      <c r="H1881" s="76">
        <v>75.2</v>
      </c>
      <c r="I1881" s="18">
        <f t="shared" si="149"/>
        <v>3.0693877551020408</v>
      </c>
      <c r="J1881" s="46">
        <f>'Skupinové slevy'!$C$56</f>
        <v>0</v>
      </c>
      <c r="K1881" s="46">
        <f t="shared" si="150"/>
        <v>0</v>
      </c>
      <c r="L1881" s="46">
        <f t="shared" si="151"/>
        <v>0</v>
      </c>
      <c r="M1881" s="19">
        <f t="shared" si="147"/>
        <v>75.2</v>
      </c>
      <c r="N1881" s="19">
        <f t="shared" si="148"/>
        <v>3.0693877551020408</v>
      </c>
    </row>
    <row r="1882" spans="1:14" ht="15" customHeight="1">
      <c r="A1882" s="15">
        <v>1876</v>
      </c>
      <c r="B1882" s="35">
        <v>4</v>
      </c>
      <c r="C1882" s="80"/>
      <c r="D1882" s="28" t="s">
        <v>2075</v>
      </c>
      <c r="E1882" s="16" t="s">
        <v>6447</v>
      </c>
      <c r="F1882" s="87">
        <v>8592223138759</v>
      </c>
      <c r="G1882" s="17">
        <v>510</v>
      </c>
      <c r="H1882" s="76">
        <v>172</v>
      </c>
      <c r="I1882" s="18">
        <f t="shared" si="149"/>
        <v>7.0204081632653059</v>
      </c>
      <c r="J1882" s="46">
        <f>'Skupinové slevy'!$C$56</f>
        <v>0</v>
      </c>
      <c r="K1882" s="46">
        <f t="shared" si="150"/>
        <v>0</v>
      </c>
      <c r="L1882" s="46">
        <f t="shared" si="151"/>
        <v>0</v>
      </c>
      <c r="M1882" s="19">
        <f t="shared" si="147"/>
        <v>172</v>
      </c>
      <c r="N1882" s="19">
        <f t="shared" si="148"/>
        <v>7.0204081632653059</v>
      </c>
    </row>
    <row r="1883" spans="1:14" ht="15" customHeight="1">
      <c r="A1883" s="15">
        <v>1877</v>
      </c>
      <c r="B1883" s="35">
        <v>4</v>
      </c>
      <c r="C1883" s="80"/>
      <c r="D1883" s="28" t="s">
        <v>3737</v>
      </c>
      <c r="E1883" s="16" t="s">
        <v>4337</v>
      </c>
      <c r="F1883" s="87">
        <v>8592223421417</v>
      </c>
      <c r="G1883" s="17">
        <v>510</v>
      </c>
      <c r="H1883" s="76">
        <v>8.6</v>
      </c>
      <c r="I1883" s="18">
        <f t="shared" si="149"/>
        <v>0.3510204081632653</v>
      </c>
      <c r="J1883" s="46">
        <f>'Skupinové slevy'!$C$56</f>
        <v>0</v>
      </c>
      <c r="K1883" s="46">
        <f t="shared" si="150"/>
        <v>0</v>
      </c>
      <c r="L1883" s="46">
        <f t="shared" si="151"/>
        <v>0</v>
      </c>
      <c r="M1883" s="19">
        <f t="shared" si="147"/>
        <v>8.6</v>
      </c>
      <c r="N1883" s="19">
        <f t="shared" si="148"/>
        <v>0.3510204081632653</v>
      </c>
    </row>
    <row r="1884" spans="1:14" ht="15" customHeight="1">
      <c r="A1884" s="15">
        <v>1878</v>
      </c>
      <c r="B1884" s="35">
        <v>4</v>
      </c>
      <c r="C1884" s="80"/>
      <c r="D1884" s="28" t="s">
        <v>4338</v>
      </c>
      <c r="E1884" s="16" t="s">
        <v>4339</v>
      </c>
      <c r="F1884" s="87">
        <v>8592223421424</v>
      </c>
      <c r="G1884" s="17">
        <v>510</v>
      </c>
      <c r="H1884" s="76">
        <v>9.1</v>
      </c>
      <c r="I1884" s="18">
        <f t="shared" si="149"/>
        <v>0.37142857142857144</v>
      </c>
      <c r="J1884" s="46">
        <f>'Skupinové slevy'!$C$56</f>
        <v>0</v>
      </c>
      <c r="K1884" s="46">
        <f t="shared" si="150"/>
        <v>0</v>
      </c>
      <c r="L1884" s="46">
        <f t="shared" si="151"/>
        <v>0</v>
      </c>
      <c r="M1884" s="19">
        <f t="shared" ref="M1884:M1947" si="152">H1884*(1-$J1884)*(1-$K1884)*(1-$L1884)</f>
        <v>9.1</v>
      </c>
      <c r="N1884" s="19">
        <f t="shared" ref="N1884:N1947" si="153">I1884*(1-$J1884)*(1-$K1884)*(1-$L1884)</f>
        <v>0.37142857142857144</v>
      </c>
    </row>
    <row r="1885" spans="1:14" ht="15" customHeight="1">
      <c r="A1885" s="15">
        <v>1879</v>
      </c>
      <c r="B1885" s="35">
        <v>4</v>
      </c>
      <c r="C1885" s="80"/>
      <c r="D1885" s="28" t="s">
        <v>4340</v>
      </c>
      <c r="E1885" s="16" t="s">
        <v>3744</v>
      </c>
      <c r="F1885" s="87">
        <v>8592223348431</v>
      </c>
      <c r="G1885" s="17">
        <v>510</v>
      </c>
      <c r="H1885" s="76">
        <v>16.7</v>
      </c>
      <c r="I1885" s="18">
        <f t="shared" si="149"/>
        <v>0.68163265306122445</v>
      </c>
      <c r="J1885" s="46">
        <f>'Skupinové slevy'!$C$56</f>
        <v>0</v>
      </c>
      <c r="K1885" s="46">
        <f t="shared" si="150"/>
        <v>0</v>
      </c>
      <c r="L1885" s="46">
        <f t="shared" si="151"/>
        <v>0</v>
      </c>
      <c r="M1885" s="19">
        <f t="shared" si="152"/>
        <v>16.7</v>
      </c>
      <c r="N1885" s="19">
        <f t="shared" si="153"/>
        <v>0.68163265306122445</v>
      </c>
    </row>
    <row r="1886" spans="1:14" ht="15" customHeight="1">
      <c r="A1886" s="15">
        <v>1880</v>
      </c>
      <c r="B1886" s="35">
        <v>4</v>
      </c>
      <c r="C1886" s="80"/>
      <c r="D1886" s="28" t="s">
        <v>3745</v>
      </c>
      <c r="E1886" s="16" t="s">
        <v>4566</v>
      </c>
      <c r="F1886" s="87">
        <v>8592223348448</v>
      </c>
      <c r="G1886" s="17">
        <v>510</v>
      </c>
      <c r="H1886" s="76">
        <v>18.2</v>
      </c>
      <c r="I1886" s="18">
        <f t="shared" si="149"/>
        <v>0.74285714285714288</v>
      </c>
      <c r="J1886" s="46">
        <f>'Skupinové slevy'!$C$56</f>
        <v>0</v>
      </c>
      <c r="K1886" s="46">
        <f t="shared" si="150"/>
        <v>0</v>
      </c>
      <c r="L1886" s="46">
        <f t="shared" si="151"/>
        <v>0</v>
      </c>
      <c r="M1886" s="19">
        <f t="shared" si="152"/>
        <v>18.2</v>
      </c>
      <c r="N1886" s="19">
        <f t="shared" si="153"/>
        <v>0.74285714285714288</v>
      </c>
    </row>
    <row r="1887" spans="1:14" ht="15" customHeight="1">
      <c r="A1887" s="15">
        <v>1881</v>
      </c>
      <c r="B1887" s="35">
        <v>4</v>
      </c>
      <c r="C1887" s="80"/>
      <c r="D1887" s="28" t="s">
        <v>1808</v>
      </c>
      <c r="E1887" s="16" t="s">
        <v>1809</v>
      </c>
      <c r="F1887" s="87">
        <v>8592223348455</v>
      </c>
      <c r="G1887" s="17">
        <v>510</v>
      </c>
      <c r="H1887" s="76">
        <v>19.399999999999999</v>
      </c>
      <c r="I1887" s="18">
        <f t="shared" si="149"/>
        <v>0.7918367346938775</v>
      </c>
      <c r="J1887" s="46">
        <f>'Skupinové slevy'!$C$56</f>
        <v>0</v>
      </c>
      <c r="K1887" s="46">
        <f t="shared" si="150"/>
        <v>0</v>
      </c>
      <c r="L1887" s="46">
        <f t="shared" si="151"/>
        <v>0</v>
      </c>
      <c r="M1887" s="19">
        <f t="shared" si="152"/>
        <v>19.399999999999999</v>
      </c>
      <c r="N1887" s="19">
        <f t="shared" si="153"/>
        <v>0.7918367346938775</v>
      </c>
    </row>
    <row r="1888" spans="1:14" ht="15" customHeight="1">
      <c r="A1888" s="15">
        <v>1882</v>
      </c>
      <c r="B1888" s="35">
        <v>4</v>
      </c>
      <c r="C1888" s="80"/>
      <c r="D1888" s="28" t="s">
        <v>1810</v>
      </c>
      <c r="E1888" s="16" t="s">
        <v>1811</v>
      </c>
      <c r="F1888" s="87">
        <v>8592339183117</v>
      </c>
      <c r="G1888" s="17">
        <v>510</v>
      </c>
      <c r="H1888" s="76">
        <v>20.9</v>
      </c>
      <c r="I1888" s="18">
        <f t="shared" si="149"/>
        <v>0.85306122448979582</v>
      </c>
      <c r="J1888" s="46">
        <f>'Skupinové slevy'!$C$56</f>
        <v>0</v>
      </c>
      <c r="K1888" s="46">
        <f t="shared" si="150"/>
        <v>0</v>
      </c>
      <c r="L1888" s="46">
        <f t="shared" si="151"/>
        <v>0</v>
      </c>
      <c r="M1888" s="19">
        <f t="shared" si="152"/>
        <v>20.9</v>
      </c>
      <c r="N1888" s="19">
        <f t="shared" si="153"/>
        <v>0.85306122448979582</v>
      </c>
    </row>
    <row r="1889" spans="1:14" ht="15" customHeight="1">
      <c r="A1889" s="15">
        <v>1883</v>
      </c>
      <c r="B1889" s="36">
        <v>5</v>
      </c>
      <c r="C1889" s="80"/>
      <c r="D1889" s="28" t="s">
        <v>5356</v>
      </c>
      <c r="E1889" s="16" t="s">
        <v>5357</v>
      </c>
      <c r="F1889" s="87">
        <v>8052204328826</v>
      </c>
      <c r="G1889" s="17">
        <v>400</v>
      </c>
      <c r="H1889" s="76">
        <v>593</v>
      </c>
      <c r="I1889" s="18">
        <f t="shared" si="149"/>
        <v>24.204081632653061</v>
      </c>
      <c r="J1889" s="46">
        <f>'Skupinové slevy'!$C$43</f>
        <v>0</v>
      </c>
      <c r="K1889" s="46">
        <f t="shared" si="150"/>
        <v>0</v>
      </c>
      <c r="L1889" s="46">
        <f t="shared" si="151"/>
        <v>0</v>
      </c>
      <c r="M1889" s="19">
        <f t="shared" si="152"/>
        <v>593</v>
      </c>
      <c r="N1889" s="19">
        <f t="shared" si="153"/>
        <v>24.204081632653061</v>
      </c>
    </row>
    <row r="1890" spans="1:14" ht="15" customHeight="1">
      <c r="A1890" s="15">
        <v>1884</v>
      </c>
      <c r="B1890" s="36">
        <v>5</v>
      </c>
      <c r="C1890" s="80"/>
      <c r="D1890" s="28" t="s">
        <v>1762</v>
      </c>
      <c r="E1890" s="16" t="s">
        <v>5355</v>
      </c>
      <c r="F1890" s="87">
        <v>8052204324217</v>
      </c>
      <c r="G1890" s="17">
        <v>400</v>
      </c>
      <c r="H1890" s="76">
        <v>446</v>
      </c>
      <c r="I1890" s="18">
        <f t="shared" si="149"/>
        <v>18.204081632653061</v>
      </c>
      <c r="J1890" s="46">
        <f>'Skupinové slevy'!$C$43</f>
        <v>0</v>
      </c>
      <c r="K1890" s="46">
        <f t="shared" si="150"/>
        <v>0</v>
      </c>
      <c r="L1890" s="46">
        <f t="shared" si="151"/>
        <v>0</v>
      </c>
      <c r="M1890" s="19">
        <f t="shared" si="152"/>
        <v>446</v>
      </c>
      <c r="N1890" s="19">
        <f t="shared" si="153"/>
        <v>18.204081632653061</v>
      </c>
    </row>
    <row r="1891" spans="1:14" ht="15" customHeight="1">
      <c r="A1891" s="15">
        <v>1885</v>
      </c>
      <c r="B1891" s="36">
        <v>5</v>
      </c>
      <c r="C1891" s="80"/>
      <c r="D1891" s="28" t="s">
        <v>1944</v>
      </c>
      <c r="E1891" s="16" t="s">
        <v>1736</v>
      </c>
      <c r="F1891" s="87">
        <v>8033481379756</v>
      </c>
      <c r="G1891" s="17">
        <v>400</v>
      </c>
      <c r="H1891" s="76">
        <v>502</v>
      </c>
      <c r="I1891" s="18">
        <f t="shared" si="149"/>
        <v>20.489795918367346</v>
      </c>
      <c r="J1891" s="46">
        <f>'Skupinové slevy'!$C$43</f>
        <v>0</v>
      </c>
      <c r="K1891" s="46">
        <f t="shared" si="150"/>
        <v>0</v>
      </c>
      <c r="L1891" s="46">
        <f t="shared" si="151"/>
        <v>0</v>
      </c>
      <c r="M1891" s="19">
        <f t="shared" si="152"/>
        <v>502</v>
      </c>
      <c r="N1891" s="19">
        <f t="shared" si="153"/>
        <v>20.489795918367346</v>
      </c>
    </row>
    <row r="1892" spans="1:14" ht="15" customHeight="1">
      <c r="A1892" s="15">
        <v>1886</v>
      </c>
      <c r="B1892" s="36">
        <v>5</v>
      </c>
      <c r="C1892" s="80"/>
      <c r="D1892" s="28" t="s">
        <v>5634</v>
      </c>
      <c r="E1892" s="16" t="s">
        <v>5635</v>
      </c>
      <c r="F1892" s="87">
        <v>8033481375499</v>
      </c>
      <c r="G1892" s="17">
        <v>400</v>
      </c>
      <c r="H1892" s="76">
        <v>515</v>
      </c>
      <c r="I1892" s="18">
        <f t="shared" si="149"/>
        <v>21.020408163265305</v>
      </c>
      <c r="J1892" s="46">
        <f>'Skupinové slevy'!$C$43</f>
        <v>0</v>
      </c>
      <c r="K1892" s="46">
        <f t="shared" si="150"/>
        <v>0</v>
      </c>
      <c r="L1892" s="46">
        <f t="shared" si="151"/>
        <v>0</v>
      </c>
      <c r="M1892" s="19">
        <f t="shared" si="152"/>
        <v>515</v>
      </c>
      <c r="N1892" s="19">
        <f t="shared" si="153"/>
        <v>21.020408163265305</v>
      </c>
    </row>
    <row r="1893" spans="1:14" ht="15" customHeight="1">
      <c r="A1893" s="15">
        <v>1887</v>
      </c>
      <c r="B1893" s="36">
        <v>5</v>
      </c>
      <c r="C1893" s="80"/>
      <c r="D1893" s="28" t="s">
        <v>5637</v>
      </c>
      <c r="E1893" s="16" t="s">
        <v>2963</v>
      </c>
      <c r="F1893" s="87">
        <v>8033481373099</v>
      </c>
      <c r="G1893" s="17">
        <v>400</v>
      </c>
      <c r="H1893" s="76">
        <v>647</v>
      </c>
      <c r="I1893" s="18">
        <f t="shared" si="149"/>
        <v>26.408163265306122</v>
      </c>
      <c r="J1893" s="46">
        <f>'Skupinové slevy'!$C$43</f>
        <v>0</v>
      </c>
      <c r="K1893" s="46">
        <f t="shared" si="150"/>
        <v>0</v>
      </c>
      <c r="L1893" s="46">
        <f t="shared" si="151"/>
        <v>0</v>
      </c>
      <c r="M1893" s="19">
        <f t="shared" si="152"/>
        <v>647</v>
      </c>
      <c r="N1893" s="19">
        <f t="shared" si="153"/>
        <v>26.408163265306122</v>
      </c>
    </row>
    <row r="1894" spans="1:14" ht="15" customHeight="1">
      <c r="A1894" s="15">
        <v>1888</v>
      </c>
      <c r="B1894" s="36">
        <v>5</v>
      </c>
      <c r="C1894" s="80"/>
      <c r="D1894" s="28" t="s">
        <v>2959</v>
      </c>
      <c r="E1894" s="16" t="s">
        <v>2960</v>
      </c>
      <c r="F1894" s="87">
        <v>8052204325597</v>
      </c>
      <c r="G1894" s="17">
        <v>400</v>
      </c>
      <c r="H1894" s="76">
        <v>488</v>
      </c>
      <c r="I1894" s="18">
        <f t="shared" si="149"/>
        <v>19.918367346938776</v>
      </c>
      <c r="J1894" s="46">
        <f>'Skupinové slevy'!$C$43</f>
        <v>0</v>
      </c>
      <c r="K1894" s="46">
        <f t="shared" si="150"/>
        <v>0</v>
      </c>
      <c r="L1894" s="46">
        <f t="shared" si="151"/>
        <v>0</v>
      </c>
      <c r="M1894" s="19">
        <f t="shared" si="152"/>
        <v>488</v>
      </c>
      <c r="N1894" s="19">
        <f t="shared" si="153"/>
        <v>19.918367346938776</v>
      </c>
    </row>
    <row r="1895" spans="1:14" ht="15" customHeight="1">
      <c r="A1895" s="15">
        <v>1889</v>
      </c>
      <c r="B1895" s="36">
        <v>5</v>
      </c>
      <c r="C1895" s="80"/>
      <c r="D1895" s="28" t="s">
        <v>2961</v>
      </c>
      <c r="E1895" s="16" t="s">
        <v>2962</v>
      </c>
      <c r="F1895" s="87">
        <v>8033481372757</v>
      </c>
      <c r="G1895" s="17">
        <v>400</v>
      </c>
      <c r="H1895" s="76">
        <v>476</v>
      </c>
      <c r="I1895" s="18">
        <f t="shared" si="149"/>
        <v>19.428571428571427</v>
      </c>
      <c r="J1895" s="46">
        <f>'Skupinové slevy'!$C$43</f>
        <v>0</v>
      </c>
      <c r="K1895" s="46">
        <f t="shared" si="150"/>
        <v>0</v>
      </c>
      <c r="L1895" s="46">
        <f t="shared" si="151"/>
        <v>0</v>
      </c>
      <c r="M1895" s="19">
        <f t="shared" si="152"/>
        <v>476</v>
      </c>
      <c r="N1895" s="19">
        <f t="shared" si="153"/>
        <v>19.428571428571427</v>
      </c>
    </row>
    <row r="1896" spans="1:14" ht="15" customHeight="1">
      <c r="A1896" s="15">
        <v>1890</v>
      </c>
      <c r="B1896" s="36">
        <v>5</v>
      </c>
      <c r="C1896" s="80"/>
      <c r="D1896" s="28" t="s">
        <v>1739</v>
      </c>
      <c r="E1896" s="16" t="s">
        <v>1740</v>
      </c>
      <c r="F1896" s="87">
        <v>8052204325603</v>
      </c>
      <c r="G1896" s="17">
        <v>400</v>
      </c>
      <c r="H1896" s="76">
        <v>465</v>
      </c>
      <c r="I1896" s="18">
        <f t="shared" si="149"/>
        <v>18.979591836734695</v>
      </c>
      <c r="J1896" s="46">
        <f>'Skupinové slevy'!$C$43</f>
        <v>0</v>
      </c>
      <c r="K1896" s="46">
        <f t="shared" si="150"/>
        <v>0</v>
      </c>
      <c r="L1896" s="46">
        <f t="shared" si="151"/>
        <v>0</v>
      </c>
      <c r="M1896" s="19">
        <f t="shared" si="152"/>
        <v>465</v>
      </c>
      <c r="N1896" s="19">
        <f t="shared" si="153"/>
        <v>18.979591836734695</v>
      </c>
    </row>
    <row r="1897" spans="1:14" ht="15" customHeight="1">
      <c r="A1897" s="15">
        <v>1891</v>
      </c>
      <c r="B1897" s="36">
        <v>5</v>
      </c>
      <c r="C1897" s="80"/>
      <c r="D1897" s="28" t="s">
        <v>1760</v>
      </c>
      <c r="E1897" s="16" t="s">
        <v>1736</v>
      </c>
      <c r="F1897" s="87">
        <v>8052204320936</v>
      </c>
      <c r="G1897" s="17">
        <v>400</v>
      </c>
      <c r="H1897" s="76">
        <v>472</v>
      </c>
      <c r="I1897" s="18">
        <f t="shared" si="149"/>
        <v>19.26530612244898</v>
      </c>
      <c r="J1897" s="46">
        <f>'Skupinové slevy'!$C$43</f>
        <v>0</v>
      </c>
      <c r="K1897" s="46">
        <f t="shared" si="150"/>
        <v>0</v>
      </c>
      <c r="L1897" s="46">
        <f t="shared" si="151"/>
        <v>0</v>
      </c>
      <c r="M1897" s="19">
        <f t="shared" si="152"/>
        <v>472</v>
      </c>
      <c r="N1897" s="19">
        <f t="shared" si="153"/>
        <v>19.26530612244898</v>
      </c>
    </row>
    <row r="1898" spans="1:14" ht="15" customHeight="1">
      <c r="A1898" s="15">
        <v>1892</v>
      </c>
      <c r="B1898" s="36">
        <v>5</v>
      </c>
      <c r="C1898" s="80"/>
      <c r="D1898" s="28" t="s">
        <v>1761</v>
      </c>
      <c r="E1898" s="16" t="s">
        <v>5636</v>
      </c>
      <c r="F1898" s="87">
        <v>8033481371040</v>
      </c>
      <c r="G1898" s="17">
        <v>400</v>
      </c>
      <c r="H1898" s="76">
        <v>498</v>
      </c>
      <c r="I1898" s="18">
        <f t="shared" si="149"/>
        <v>20.326530612244898</v>
      </c>
      <c r="J1898" s="46">
        <f>'Skupinové slevy'!$C$43</f>
        <v>0</v>
      </c>
      <c r="K1898" s="46">
        <f t="shared" si="150"/>
        <v>0</v>
      </c>
      <c r="L1898" s="46">
        <f t="shared" si="151"/>
        <v>0</v>
      </c>
      <c r="M1898" s="19">
        <f t="shared" si="152"/>
        <v>498</v>
      </c>
      <c r="N1898" s="19">
        <f t="shared" si="153"/>
        <v>20.326530612244898</v>
      </c>
    </row>
    <row r="1899" spans="1:14" ht="15" customHeight="1">
      <c r="A1899" s="15">
        <v>1893</v>
      </c>
      <c r="B1899" s="36">
        <v>5</v>
      </c>
      <c r="C1899" s="80"/>
      <c r="D1899" s="28" t="s">
        <v>2964</v>
      </c>
      <c r="E1899" s="16" t="s">
        <v>2965</v>
      </c>
      <c r="F1899" s="87">
        <v>8033481372252</v>
      </c>
      <c r="G1899" s="17">
        <v>400</v>
      </c>
      <c r="H1899" s="76">
        <v>450</v>
      </c>
      <c r="I1899" s="18">
        <f t="shared" si="149"/>
        <v>18.367346938775512</v>
      </c>
      <c r="J1899" s="46">
        <f>'Skupinové slevy'!$C$43</f>
        <v>0</v>
      </c>
      <c r="K1899" s="46">
        <f t="shared" si="150"/>
        <v>0</v>
      </c>
      <c r="L1899" s="46">
        <f t="shared" si="151"/>
        <v>0</v>
      </c>
      <c r="M1899" s="19">
        <f t="shared" si="152"/>
        <v>450</v>
      </c>
      <c r="N1899" s="19">
        <f t="shared" si="153"/>
        <v>18.367346938775512</v>
      </c>
    </row>
    <row r="1900" spans="1:14" ht="15" customHeight="1">
      <c r="A1900" s="15">
        <v>1894</v>
      </c>
      <c r="B1900" s="36">
        <v>5</v>
      </c>
      <c r="C1900" s="80"/>
      <c r="D1900" s="28" t="s">
        <v>1959</v>
      </c>
      <c r="E1900" s="16" t="s">
        <v>1960</v>
      </c>
      <c r="F1900" s="87">
        <v>8033481372269</v>
      </c>
      <c r="G1900" s="17">
        <v>400</v>
      </c>
      <c r="H1900" s="76">
        <v>485</v>
      </c>
      <c r="I1900" s="18">
        <f t="shared" si="149"/>
        <v>19.795918367346939</v>
      </c>
      <c r="J1900" s="46">
        <f>'Skupinové slevy'!$C$43</f>
        <v>0</v>
      </c>
      <c r="K1900" s="46">
        <f t="shared" si="150"/>
        <v>0</v>
      </c>
      <c r="L1900" s="46">
        <f t="shared" si="151"/>
        <v>0</v>
      </c>
      <c r="M1900" s="19">
        <f t="shared" si="152"/>
        <v>485</v>
      </c>
      <c r="N1900" s="19">
        <f t="shared" si="153"/>
        <v>19.795918367346939</v>
      </c>
    </row>
    <row r="1901" spans="1:14" ht="15" customHeight="1">
      <c r="A1901" s="15">
        <v>1895</v>
      </c>
      <c r="B1901" s="36">
        <v>5</v>
      </c>
      <c r="C1901" s="80"/>
      <c r="D1901" s="28" t="s">
        <v>5216</v>
      </c>
      <c r="E1901" s="16" t="s">
        <v>5217</v>
      </c>
      <c r="F1901" s="87">
        <v>8033481370036</v>
      </c>
      <c r="G1901" s="17">
        <v>400</v>
      </c>
      <c r="H1901" s="76">
        <v>396</v>
      </c>
      <c r="I1901" s="18">
        <f t="shared" si="149"/>
        <v>16.163265306122447</v>
      </c>
      <c r="J1901" s="46">
        <f>'Skupinové slevy'!$C$43</f>
        <v>0</v>
      </c>
      <c r="K1901" s="46">
        <f t="shared" si="150"/>
        <v>0</v>
      </c>
      <c r="L1901" s="46">
        <f t="shared" si="151"/>
        <v>0</v>
      </c>
      <c r="M1901" s="19">
        <f t="shared" si="152"/>
        <v>396</v>
      </c>
      <c r="N1901" s="19">
        <f t="shared" si="153"/>
        <v>16.163265306122447</v>
      </c>
    </row>
    <row r="1902" spans="1:14" ht="15" customHeight="1">
      <c r="A1902" s="15">
        <v>1896</v>
      </c>
      <c r="B1902" s="36">
        <v>5</v>
      </c>
      <c r="C1902" s="80"/>
      <c r="D1902" s="28" t="s">
        <v>5218</v>
      </c>
      <c r="E1902" s="16" t="s">
        <v>5219</v>
      </c>
      <c r="F1902" s="87">
        <v>8033481370043</v>
      </c>
      <c r="G1902" s="17">
        <v>400</v>
      </c>
      <c r="H1902" s="76">
        <v>414</v>
      </c>
      <c r="I1902" s="18">
        <f t="shared" si="149"/>
        <v>16.897959183673468</v>
      </c>
      <c r="J1902" s="46">
        <f>'Skupinové slevy'!$C$43</f>
        <v>0</v>
      </c>
      <c r="K1902" s="46">
        <f t="shared" si="150"/>
        <v>0</v>
      </c>
      <c r="L1902" s="46">
        <f t="shared" si="151"/>
        <v>0</v>
      </c>
      <c r="M1902" s="19">
        <f t="shared" si="152"/>
        <v>414</v>
      </c>
      <c r="N1902" s="19">
        <f t="shared" si="153"/>
        <v>16.897959183673468</v>
      </c>
    </row>
    <row r="1903" spans="1:14" ht="15" customHeight="1">
      <c r="A1903" s="15">
        <v>1897</v>
      </c>
      <c r="B1903" s="36">
        <v>5</v>
      </c>
      <c r="C1903" s="80"/>
      <c r="D1903" s="28" t="s">
        <v>294</v>
      </c>
      <c r="E1903" s="16" t="s">
        <v>295</v>
      </c>
      <c r="F1903" s="87">
        <v>8033481372825</v>
      </c>
      <c r="G1903" s="17">
        <v>400</v>
      </c>
      <c r="H1903" s="76">
        <v>387</v>
      </c>
      <c r="I1903" s="18">
        <f t="shared" si="149"/>
        <v>15.795918367346939</v>
      </c>
      <c r="J1903" s="46">
        <f>'Skupinové slevy'!$C$43</f>
        <v>0</v>
      </c>
      <c r="K1903" s="46">
        <f t="shared" si="150"/>
        <v>0</v>
      </c>
      <c r="L1903" s="46">
        <f t="shared" si="151"/>
        <v>0</v>
      </c>
      <c r="M1903" s="19">
        <f t="shared" si="152"/>
        <v>387</v>
      </c>
      <c r="N1903" s="19">
        <f t="shared" si="153"/>
        <v>15.795918367346939</v>
      </c>
    </row>
    <row r="1904" spans="1:14" ht="15" customHeight="1">
      <c r="A1904" s="15">
        <v>1898</v>
      </c>
      <c r="B1904" s="36">
        <v>5</v>
      </c>
      <c r="C1904" s="80"/>
      <c r="D1904" s="28" t="s">
        <v>1211</v>
      </c>
      <c r="E1904" s="16" t="s">
        <v>1212</v>
      </c>
      <c r="F1904" s="87">
        <v>8033481372832</v>
      </c>
      <c r="G1904" s="17">
        <v>400</v>
      </c>
      <c r="H1904" s="76">
        <v>381</v>
      </c>
      <c r="I1904" s="18">
        <f t="shared" si="149"/>
        <v>15.551020408163266</v>
      </c>
      <c r="J1904" s="46">
        <f>'Skupinové slevy'!$C$43</f>
        <v>0</v>
      </c>
      <c r="K1904" s="46">
        <f t="shared" si="150"/>
        <v>0</v>
      </c>
      <c r="L1904" s="46">
        <f t="shared" si="151"/>
        <v>0</v>
      </c>
      <c r="M1904" s="19">
        <f t="shared" si="152"/>
        <v>381</v>
      </c>
      <c r="N1904" s="19">
        <f t="shared" si="153"/>
        <v>15.551020408163266</v>
      </c>
    </row>
    <row r="1905" spans="1:14" ht="15" customHeight="1">
      <c r="A1905" s="15">
        <v>1899</v>
      </c>
      <c r="B1905" s="36">
        <v>5</v>
      </c>
      <c r="C1905" s="80"/>
      <c r="D1905" s="28" t="s">
        <v>1734</v>
      </c>
      <c r="E1905" s="16" t="s">
        <v>1349</v>
      </c>
      <c r="F1905" s="87">
        <v>8033481373679</v>
      </c>
      <c r="G1905" s="17">
        <v>400</v>
      </c>
      <c r="H1905" s="76">
        <v>402</v>
      </c>
      <c r="I1905" s="18">
        <f t="shared" si="149"/>
        <v>16.408163265306122</v>
      </c>
      <c r="J1905" s="46">
        <f>'Skupinové slevy'!$C$43</f>
        <v>0</v>
      </c>
      <c r="K1905" s="46">
        <f t="shared" si="150"/>
        <v>0</v>
      </c>
      <c r="L1905" s="46">
        <f t="shared" si="151"/>
        <v>0</v>
      </c>
      <c r="M1905" s="19">
        <f t="shared" si="152"/>
        <v>402</v>
      </c>
      <c r="N1905" s="19">
        <f t="shared" si="153"/>
        <v>16.408163265306122</v>
      </c>
    </row>
    <row r="1906" spans="1:14" ht="15" customHeight="1">
      <c r="A1906" s="15">
        <v>1900</v>
      </c>
      <c r="B1906" s="36">
        <v>5</v>
      </c>
      <c r="C1906" s="80"/>
      <c r="D1906" s="28" t="s">
        <v>4282</v>
      </c>
      <c r="E1906" s="16" t="s">
        <v>4283</v>
      </c>
      <c r="F1906" s="87">
        <v>8033481372290</v>
      </c>
      <c r="G1906" s="17">
        <v>400</v>
      </c>
      <c r="H1906" s="76">
        <v>351</v>
      </c>
      <c r="I1906" s="18">
        <f t="shared" si="149"/>
        <v>14.326530612244898</v>
      </c>
      <c r="J1906" s="46">
        <f>'Skupinové slevy'!$C$43</f>
        <v>0</v>
      </c>
      <c r="K1906" s="46">
        <f t="shared" si="150"/>
        <v>0</v>
      </c>
      <c r="L1906" s="46">
        <f t="shared" si="151"/>
        <v>0</v>
      </c>
      <c r="M1906" s="19">
        <f t="shared" si="152"/>
        <v>351</v>
      </c>
      <c r="N1906" s="19">
        <f t="shared" si="153"/>
        <v>14.326530612244898</v>
      </c>
    </row>
    <row r="1907" spans="1:14" ht="15" customHeight="1">
      <c r="A1907" s="15">
        <v>1901</v>
      </c>
      <c r="B1907" s="36">
        <v>5</v>
      </c>
      <c r="C1907" s="80"/>
      <c r="D1907" s="28" t="s">
        <v>5220</v>
      </c>
      <c r="E1907" s="16" t="s">
        <v>5221</v>
      </c>
      <c r="F1907" s="87">
        <v>8033481370241</v>
      </c>
      <c r="G1907" s="17">
        <v>400</v>
      </c>
      <c r="H1907" s="76">
        <v>373</v>
      </c>
      <c r="I1907" s="18">
        <f t="shared" si="149"/>
        <v>15.224489795918368</v>
      </c>
      <c r="J1907" s="46">
        <f>'Skupinové slevy'!$C$43</f>
        <v>0</v>
      </c>
      <c r="K1907" s="46">
        <f t="shared" si="150"/>
        <v>0</v>
      </c>
      <c r="L1907" s="46">
        <f t="shared" si="151"/>
        <v>0</v>
      </c>
      <c r="M1907" s="19">
        <f t="shared" si="152"/>
        <v>373</v>
      </c>
      <c r="N1907" s="19">
        <f t="shared" si="153"/>
        <v>15.224489795918368</v>
      </c>
    </row>
    <row r="1908" spans="1:14" ht="15" customHeight="1">
      <c r="A1908" s="15">
        <v>1902</v>
      </c>
      <c r="B1908" s="36">
        <v>5</v>
      </c>
      <c r="C1908" s="80"/>
      <c r="D1908" s="28" t="s">
        <v>5222</v>
      </c>
      <c r="E1908" s="16" t="s">
        <v>5223</v>
      </c>
      <c r="F1908" s="87">
        <v>8033481370258</v>
      </c>
      <c r="G1908" s="17">
        <v>400</v>
      </c>
      <c r="H1908" s="76">
        <v>389</v>
      </c>
      <c r="I1908" s="18">
        <f t="shared" si="149"/>
        <v>15.877551020408163</v>
      </c>
      <c r="J1908" s="46">
        <f>'Skupinové slevy'!$C$43</f>
        <v>0</v>
      </c>
      <c r="K1908" s="46">
        <f t="shared" si="150"/>
        <v>0</v>
      </c>
      <c r="L1908" s="46">
        <f t="shared" si="151"/>
        <v>0</v>
      </c>
      <c r="M1908" s="19">
        <f t="shared" si="152"/>
        <v>389</v>
      </c>
      <c r="N1908" s="19">
        <f t="shared" si="153"/>
        <v>15.877551020408163</v>
      </c>
    </row>
    <row r="1909" spans="1:14" ht="15" customHeight="1">
      <c r="A1909" s="15">
        <v>1903</v>
      </c>
      <c r="B1909" s="36">
        <v>5</v>
      </c>
      <c r="C1909" s="80"/>
      <c r="D1909" s="28" t="s">
        <v>224</v>
      </c>
      <c r="E1909" s="16" t="s">
        <v>225</v>
      </c>
      <c r="F1909" s="87">
        <v>8033481370210</v>
      </c>
      <c r="G1909" s="17">
        <v>400</v>
      </c>
      <c r="H1909" s="76">
        <v>364</v>
      </c>
      <c r="I1909" s="18">
        <f t="shared" si="149"/>
        <v>14.857142857142858</v>
      </c>
      <c r="J1909" s="46">
        <f>'Skupinové slevy'!$C$43</f>
        <v>0</v>
      </c>
      <c r="K1909" s="46">
        <f t="shared" si="150"/>
        <v>0</v>
      </c>
      <c r="L1909" s="46">
        <f t="shared" si="151"/>
        <v>0</v>
      </c>
      <c r="M1909" s="19">
        <f t="shared" si="152"/>
        <v>364</v>
      </c>
      <c r="N1909" s="19">
        <f t="shared" si="153"/>
        <v>14.857142857142858</v>
      </c>
    </row>
    <row r="1910" spans="1:14" ht="15" customHeight="1">
      <c r="A1910" s="15">
        <v>1904</v>
      </c>
      <c r="B1910" s="36">
        <v>5</v>
      </c>
      <c r="C1910" s="80"/>
      <c r="D1910" s="28" t="s">
        <v>4280</v>
      </c>
      <c r="E1910" s="16" t="s">
        <v>5215</v>
      </c>
      <c r="F1910" s="87">
        <v>8033481370227</v>
      </c>
      <c r="G1910" s="17">
        <v>400</v>
      </c>
      <c r="H1910" s="76">
        <v>326</v>
      </c>
      <c r="I1910" s="18">
        <f t="shared" si="149"/>
        <v>13.306122448979592</v>
      </c>
      <c r="J1910" s="46">
        <f>'Skupinové slevy'!$C$43</f>
        <v>0</v>
      </c>
      <c r="K1910" s="46">
        <f t="shared" si="150"/>
        <v>0</v>
      </c>
      <c r="L1910" s="46">
        <f t="shared" si="151"/>
        <v>0</v>
      </c>
      <c r="M1910" s="19">
        <f t="shared" si="152"/>
        <v>326</v>
      </c>
      <c r="N1910" s="19">
        <f t="shared" si="153"/>
        <v>13.306122448979592</v>
      </c>
    </row>
    <row r="1911" spans="1:14" ht="15" customHeight="1">
      <c r="A1911" s="15">
        <v>1905</v>
      </c>
      <c r="B1911" s="36">
        <v>5</v>
      </c>
      <c r="C1911" s="80"/>
      <c r="D1911" s="28" t="s">
        <v>1735</v>
      </c>
      <c r="E1911" s="16" t="s">
        <v>2267</v>
      </c>
      <c r="F1911" s="87">
        <v>8033481370319</v>
      </c>
      <c r="G1911" s="17">
        <v>400</v>
      </c>
      <c r="H1911" s="76">
        <v>375</v>
      </c>
      <c r="I1911" s="18">
        <f t="shared" si="149"/>
        <v>15.306122448979592</v>
      </c>
      <c r="J1911" s="46">
        <f>'Skupinové slevy'!$C$43</f>
        <v>0</v>
      </c>
      <c r="K1911" s="46">
        <f t="shared" si="150"/>
        <v>0</v>
      </c>
      <c r="L1911" s="46">
        <f t="shared" si="151"/>
        <v>0</v>
      </c>
      <c r="M1911" s="19">
        <f t="shared" si="152"/>
        <v>375</v>
      </c>
      <c r="N1911" s="19">
        <f t="shared" si="153"/>
        <v>15.306122448979592</v>
      </c>
    </row>
    <row r="1912" spans="1:14" ht="15" customHeight="1">
      <c r="A1912" s="15">
        <v>1906</v>
      </c>
      <c r="B1912" s="36">
        <v>5</v>
      </c>
      <c r="C1912" s="80"/>
      <c r="D1912" s="28" t="s">
        <v>2624</v>
      </c>
      <c r="E1912" s="16" t="s">
        <v>2625</v>
      </c>
      <c r="F1912" s="87">
        <v>8033481370289</v>
      </c>
      <c r="G1912" s="17">
        <v>400</v>
      </c>
      <c r="H1912" s="76">
        <v>355</v>
      </c>
      <c r="I1912" s="18">
        <f t="shared" si="149"/>
        <v>14.489795918367347</v>
      </c>
      <c r="J1912" s="46">
        <f>'Skupinové slevy'!$C$43</f>
        <v>0</v>
      </c>
      <c r="K1912" s="46">
        <f t="shared" si="150"/>
        <v>0</v>
      </c>
      <c r="L1912" s="46">
        <f t="shared" si="151"/>
        <v>0</v>
      </c>
      <c r="M1912" s="19">
        <f t="shared" si="152"/>
        <v>355</v>
      </c>
      <c r="N1912" s="19">
        <f t="shared" si="153"/>
        <v>14.489795918367347</v>
      </c>
    </row>
    <row r="1913" spans="1:14" ht="15" customHeight="1">
      <c r="A1913" s="15">
        <v>1907</v>
      </c>
      <c r="B1913" s="36">
        <v>6</v>
      </c>
      <c r="C1913" s="83" t="s">
        <v>5945</v>
      </c>
      <c r="D1913" s="28" t="s">
        <v>6016</v>
      </c>
      <c r="E1913" s="16" t="s">
        <v>6017</v>
      </c>
      <c r="F1913" s="87">
        <v>8592223431621</v>
      </c>
      <c r="G1913" s="17" t="s">
        <v>3131</v>
      </c>
      <c r="H1913" s="76">
        <v>208</v>
      </c>
      <c r="I1913" s="18">
        <f t="shared" si="149"/>
        <v>8.4897959183673475</v>
      </c>
      <c r="J1913" s="46">
        <f>'Skupinové slevy'!$C$78</f>
        <v>0</v>
      </c>
      <c r="K1913" s="46">
        <f t="shared" si="150"/>
        <v>0</v>
      </c>
      <c r="L1913" s="46">
        <f t="shared" si="151"/>
        <v>0</v>
      </c>
      <c r="M1913" s="19">
        <f t="shared" si="152"/>
        <v>208</v>
      </c>
      <c r="N1913" s="19">
        <f t="shared" si="153"/>
        <v>8.4897959183673475</v>
      </c>
    </row>
    <row r="1914" spans="1:14" ht="15" customHeight="1">
      <c r="A1914" s="15">
        <v>1908</v>
      </c>
      <c r="B1914" s="36">
        <v>6</v>
      </c>
      <c r="C1914" s="83" t="s">
        <v>5945</v>
      </c>
      <c r="D1914" s="28" t="s">
        <v>6018</v>
      </c>
      <c r="E1914" s="16" t="s">
        <v>6019</v>
      </c>
      <c r="F1914" s="87">
        <v>8592223431638</v>
      </c>
      <c r="G1914" s="17" t="s">
        <v>3131</v>
      </c>
      <c r="H1914" s="76">
        <v>193</v>
      </c>
      <c r="I1914" s="18">
        <f t="shared" si="149"/>
        <v>7.8775510204081636</v>
      </c>
      <c r="J1914" s="46">
        <f>'Skupinové slevy'!$C$78</f>
        <v>0</v>
      </c>
      <c r="K1914" s="46">
        <f t="shared" si="150"/>
        <v>0</v>
      </c>
      <c r="L1914" s="46">
        <f t="shared" si="151"/>
        <v>0</v>
      </c>
      <c r="M1914" s="19">
        <f t="shared" si="152"/>
        <v>193</v>
      </c>
      <c r="N1914" s="19">
        <f t="shared" si="153"/>
        <v>7.8775510204081636</v>
      </c>
    </row>
    <row r="1915" spans="1:14" ht="15" customHeight="1">
      <c r="A1915" s="15">
        <v>1909</v>
      </c>
      <c r="B1915" s="36">
        <v>6</v>
      </c>
      <c r="C1915" s="83" t="s">
        <v>5945</v>
      </c>
      <c r="D1915" s="28" t="s">
        <v>6020</v>
      </c>
      <c r="E1915" s="16" t="s">
        <v>6021</v>
      </c>
      <c r="F1915" s="87">
        <v>8592223431645</v>
      </c>
      <c r="G1915" s="17" t="s">
        <v>3131</v>
      </c>
      <c r="H1915" s="76">
        <v>216</v>
      </c>
      <c r="I1915" s="18">
        <f t="shared" si="149"/>
        <v>8.816326530612244</v>
      </c>
      <c r="J1915" s="46">
        <f>'Skupinové slevy'!$C$78</f>
        <v>0</v>
      </c>
      <c r="K1915" s="46">
        <f t="shared" si="150"/>
        <v>0</v>
      </c>
      <c r="L1915" s="46">
        <f t="shared" si="151"/>
        <v>0</v>
      </c>
      <c r="M1915" s="19">
        <f t="shared" si="152"/>
        <v>216</v>
      </c>
      <c r="N1915" s="19">
        <f t="shared" si="153"/>
        <v>8.816326530612244</v>
      </c>
    </row>
    <row r="1916" spans="1:14" ht="15" customHeight="1">
      <c r="A1916" s="15">
        <v>1910</v>
      </c>
      <c r="B1916" s="36">
        <v>6</v>
      </c>
      <c r="C1916" s="83" t="s">
        <v>5945</v>
      </c>
      <c r="D1916" s="28" t="s">
        <v>6022</v>
      </c>
      <c r="E1916" s="16" t="s">
        <v>6023</v>
      </c>
      <c r="F1916" s="87"/>
      <c r="G1916" s="17" t="s">
        <v>3131</v>
      </c>
      <c r="H1916" s="76">
        <v>192</v>
      </c>
      <c r="I1916" s="18">
        <f t="shared" si="149"/>
        <v>7.8367346938775508</v>
      </c>
      <c r="J1916" s="46">
        <f>'Skupinové slevy'!$C$78</f>
        <v>0</v>
      </c>
      <c r="K1916" s="46">
        <f t="shared" si="150"/>
        <v>0</v>
      </c>
      <c r="L1916" s="46">
        <f t="shared" si="151"/>
        <v>0</v>
      </c>
      <c r="M1916" s="19">
        <f t="shared" si="152"/>
        <v>192</v>
      </c>
      <c r="N1916" s="19">
        <f t="shared" si="153"/>
        <v>7.8367346938775508</v>
      </c>
    </row>
    <row r="1917" spans="1:14" ht="15" customHeight="1">
      <c r="A1917" s="15">
        <v>1911</v>
      </c>
      <c r="B1917" s="36">
        <v>5</v>
      </c>
      <c r="C1917" s="80"/>
      <c r="D1917" s="28" t="s">
        <v>2983</v>
      </c>
      <c r="E1917" s="16" t="s">
        <v>2984</v>
      </c>
      <c r="F1917" s="87">
        <v>8592223042148</v>
      </c>
      <c r="G1917" s="17">
        <v>441</v>
      </c>
      <c r="H1917" s="76">
        <v>316</v>
      </c>
      <c r="I1917" s="18">
        <f t="shared" si="149"/>
        <v>12.897959183673469</v>
      </c>
      <c r="J1917" s="46">
        <f>'Skupinové slevy'!$C$50</f>
        <v>0</v>
      </c>
      <c r="K1917" s="46">
        <f t="shared" si="150"/>
        <v>0</v>
      </c>
      <c r="L1917" s="46">
        <f t="shared" si="151"/>
        <v>0</v>
      </c>
      <c r="M1917" s="19">
        <f t="shared" si="152"/>
        <v>316</v>
      </c>
      <c r="N1917" s="19">
        <f t="shared" si="153"/>
        <v>12.897959183673469</v>
      </c>
    </row>
    <row r="1918" spans="1:14" ht="15" customHeight="1">
      <c r="A1918" s="15">
        <v>1912</v>
      </c>
      <c r="B1918" s="36">
        <v>5</v>
      </c>
      <c r="C1918" s="80"/>
      <c r="D1918" s="28" t="s">
        <v>607</v>
      </c>
      <c r="E1918" s="16" t="s">
        <v>608</v>
      </c>
      <c r="F1918" s="87">
        <v>8592223047716</v>
      </c>
      <c r="G1918" s="17">
        <v>441</v>
      </c>
      <c r="H1918" s="76">
        <v>316</v>
      </c>
      <c r="I1918" s="18">
        <f t="shared" si="149"/>
        <v>12.897959183673469</v>
      </c>
      <c r="J1918" s="46">
        <f>'Skupinové slevy'!$C$50</f>
        <v>0</v>
      </c>
      <c r="K1918" s="46">
        <f t="shared" si="150"/>
        <v>0</v>
      </c>
      <c r="L1918" s="46">
        <f t="shared" si="151"/>
        <v>0</v>
      </c>
      <c r="M1918" s="19">
        <f t="shared" si="152"/>
        <v>316</v>
      </c>
      <c r="N1918" s="19">
        <f t="shared" si="153"/>
        <v>12.897959183673469</v>
      </c>
    </row>
    <row r="1919" spans="1:14" ht="15" customHeight="1">
      <c r="A1919" s="15">
        <v>1913</v>
      </c>
      <c r="B1919" s="36">
        <v>5</v>
      </c>
      <c r="C1919" s="80"/>
      <c r="D1919" s="28" t="s">
        <v>6251</v>
      </c>
      <c r="E1919" s="16" t="s">
        <v>6252</v>
      </c>
      <c r="F1919" s="87">
        <v>8592223042186</v>
      </c>
      <c r="G1919" s="17">
        <v>441</v>
      </c>
      <c r="H1919" s="76">
        <v>23.7</v>
      </c>
      <c r="I1919" s="18">
        <f t="shared" si="149"/>
        <v>0.96734693877551015</v>
      </c>
      <c r="J1919" s="46">
        <f>'Skupinové slevy'!$C$50</f>
        <v>0</v>
      </c>
      <c r="K1919" s="46">
        <f t="shared" si="150"/>
        <v>0</v>
      </c>
      <c r="L1919" s="46">
        <f t="shared" si="151"/>
        <v>0</v>
      </c>
      <c r="M1919" s="19">
        <f t="shared" si="152"/>
        <v>23.7</v>
      </c>
      <c r="N1919" s="19">
        <f t="shared" si="153"/>
        <v>0.96734693877551015</v>
      </c>
    </row>
    <row r="1920" spans="1:14" ht="15" customHeight="1">
      <c r="A1920" s="15">
        <v>1914</v>
      </c>
      <c r="B1920" s="36">
        <v>5</v>
      </c>
      <c r="C1920" s="80"/>
      <c r="D1920" s="28" t="s">
        <v>2707</v>
      </c>
      <c r="E1920" s="16" t="s">
        <v>2708</v>
      </c>
      <c r="F1920" s="87">
        <v>8592223042179</v>
      </c>
      <c r="G1920" s="17" t="s">
        <v>2651</v>
      </c>
      <c r="H1920" s="76">
        <v>46.9</v>
      </c>
      <c r="I1920" s="18">
        <f t="shared" si="149"/>
        <v>1.9142857142857141</v>
      </c>
      <c r="J1920" s="46">
        <f>'Skupinové slevy'!$C$79</f>
        <v>0</v>
      </c>
      <c r="K1920" s="46">
        <f t="shared" si="150"/>
        <v>0</v>
      </c>
      <c r="L1920" s="46">
        <f t="shared" si="151"/>
        <v>0</v>
      </c>
      <c r="M1920" s="19">
        <f t="shared" si="152"/>
        <v>46.9</v>
      </c>
      <c r="N1920" s="19">
        <f t="shared" si="153"/>
        <v>1.9142857142857141</v>
      </c>
    </row>
    <row r="1921" spans="1:14" ht="15" customHeight="1">
      <c r="A1921" s="15">
        <v>1915</v>
      </c>
      <c r="B1921" s="36">
        <v>5</v>
      </c>
      <c r="C1921" s="80"/>
      <c r="D1921" s="28" t="s">
        <v>3718</v>
      </c>
      <c r="E1921" s="16" t="s">
        <v>3719</v>
      </c>
      <c r="F1921" s="87">
        <v>8592223007178</v>
      </c>
      <c r="G1921" s="17" t="s">
        <v>3720</v>
      </c>
      <c r="H1921" s="76">
        <v>160</v>
      </c>
      <c r="I1921" s="18">
        <f t="shared" si="149"/>
        <v>6.5306122448979593</v>
      </c>
      <c r="J1921" s="46">
        <f>'Skupinové slevy'!$C$73</f>
        <v>0</v>
      </c>
      <c r="K1921" s="46">
        <f t="shared" si="150"/>
        <v>0</v>
      </c>
      <c r="L1921" s="46">
        <f t="shared" si="151"/>
        <v>0</v>
      </c>
      <c r="M1921" s="19">
        <f t="shared" si="152"/>
        <v>160</v>
      </c>
      <c r="N1921" s="19">
        <f t="shared" si="153"/>
        <v>6.5306122448979593</v>
      </c>
    </row>
    <row r="1922" spans="1:14" ht="15" customHeight="1">
      <c r="A1922" s="15">
        <v>1916</v>
      </c>
      <c r="B1922" s="36">
        <v>5</v>
      </c>
      <c r="C1922" s="80"/>
      <c r="D1922" s="28" t="s">
        <v>3721</v>
      </c>
      <c r="E1922" s="16" t="s">
        <v>3722</v>
      </c>
      <c r="F1922" s="87">
        <v>8592223007161</v>
      </c>
      <c r="G1922" s="17" t="s">
        <v>3720</v>
      </c>
      <c r="H1922" s="76">
        <v>145.80000000000001</v>
      </c>
      <c r="I1922" s="18">
        <f t="shared" si="149"/>
        <v>5.9510204081632656</v>
      </c>
      <c r="J1922" s="46">
        <f>'Skupinové slevy'!$C$73</f>
        <v>0</v>
      </c>
      <c r="K1922" s="46">
        <f t="shared" si="150"/>
        <v>0</v>
      </c>
      <c r="L1922" s="46">
        <f t="shared" si="151"/>
        <v>0</v>
      </c>
      <c r="M1922" s="19">
        <f t="shared" si="152"/>
        <v>145.80000000000001</v>
      </c>
      <c r="N1922" s="19">
        <f t="shared" si="153"/>
        <v>5.9510204081632656</v>
      </c>
    </row>
    <row r="1923" spans="1:14" ht="15" customHeight="1">
      <c r="A1923" s="15">
        <v>1917</v>
      </c>
      <c r="B1923" s="36">
        <v>5</v>
      </c>
      <c r="C1923" s="80"/>
      <c r="D1923" s="28" t="s">
        <v>3723</v>
      </c>
      <c r="E1923" s="16" t="s">
        <v>3724</v>
      </c>
      <c r="F1923" s="87">
        <v>8592223065598</v>
      </c>
      <c r="G1923" s="17" t="s">
        <v>3720</v>
      </c>
      <c r="H1923" s="76">
        <v>183</v>
      </c>
      <c r="I1923" s="18">
        <f t="shared" si="149"/>
        <v>7.4693877551020407</v>
      </c>
      <c r="J1923" s="46">
        <f>'Skupinové slevy'!$C$73</f>
        <v>0</v>
      </c>
      <c r="K1923" s="46">
        <f t="shared" si="150"/>
        <v>0</v>
      </c>
      <c r="L1923" s="46">
        <f t="shared" si="151"/>
        <v>0</v>
      </c>
      <c r="M1923" s="19">
        <f t="shared" si="152"/>
        <v>183</v>
      </c>
      <c r="N1923" s="19">
        <f t="shared" si="153"/>
        <v>7.4693877551020407</v>
      </c>
    </row>
    <row r="1924" spans="1:14" ht="15" customHeight="1">
      <c r="A1924" s="15">
        <v>1918</v>
      </c>
      <c r="B1924" s="36">
        <v>5</v>
      </c>
      <c r="C1924" s="80"/>
      <c r="D1924" s="28" t="s">
        <v>3921</v>
      </c>
      <c r="E1924" s="16" t="s">
        <v>3922</v>
      </c>
      <c r="F1924" s="87">
        <v>8592223344808</v>
      </c>
      <c r="G1924" s="17">
        <v>440</v>
      </c>
      <c r="H1924" s="76">
        <v>189.2</v>
      </c>
      <c r="I1924" s="18">
        <f t="shared" si="149"/>
        <v>7.7224489795918361</v>
      </c>
      <c r="J1924" s="46">
        <f>'Skupinové slevy'!$C$49</f>
        <v>0</v>
      </c>
      <c r="K1924" s="46">
        <f t="shared" si="150"/>
        <v>0</v>
      </c>
      <c r="L1924" s="46">
        <f t="shared" si="151"/>
        <v>0</v>
      </c>
      <c r="M1924" s="19">
        <f t="shared" si="152"/>
        <v>189.2</v>
      </c>
      <c r="N1924" s="19">
        <f t="shared" si="153"/>
        <v>7.7224489795918361</v>
      </c>
    </row>
    <row r="1925" spans="1:14" ht="15" customHeight="1">
      <c r="A1925" s="15">
        <v>1919</v>
      </c>
      <c r="B1925" s="36">
        <v>5</v>
      </c>
      <c r="C1925" s="80"/>
      <c r="D1925" s="28" t="s">
        <v>1042</v>
      </c>
      <c r="E1925" s="16" t="s">
        <v>1043</v>
      </c>
      <c r="F1925" s="87">
        <v>8592223050846</v>
      </c>
      <c r="G1925" s="17">
        <v>440</v>
      </c>
      <c r="H1925" s="76">
        <v>118.3</v>
      </c>
      <c r="I1925" s="18">
        <f t="shared" si="149"/>
        <v>4.8285714285714283</v>
      </c>
      <c r="J1925" s="46">
        <f>'Skupinové slevy'!$C$49</f>
        <v>0</v>
      </c>
      <c r="K1925" s="46">
        <f t="shared" si="150"/>
        <v>0</v>
      </c>
      <c r="L1925" s="46">
        <f t="shared" si="151"/>
        <v>0</v>
      </c>
      <c r="M1925" s="19">
        <f t="shared" si="152"/>
        <v>118.3</v>
      </c>
      <c r="N1925" s="19">
        <f t="shared" si="153"/>
        <v>4.8285714285714283</v>
      </c>
    </row>
    <row r="1926" spans="1:14" ht="15" customHeight="1">
      <c r="A1926" s="15">
        <v>1920</v>
      </c>
      <c r="B1926" s="36">
        <v>5</v>
      </c>
      <c r="C1926" s="80"/>
      <c r="D1926" s="28" t="s">
        <v>1044</v>
      </c>
      <c r="E1926" s="16" t="s">
        <v>1045</v>
      </c>
      <c r="F1926" s="87">
        <v>8592223344815</v>
      </c>
      <c r="G1926" s="17">
        <v>440</v>
      </c>
      <c r="H1926" s="76">
        <v>118.3</v>
      </c>
      <c r="I1926" s="18">
        <f t="shared" si="149"/>
        <v>4.8285714285714283</v>
      </c>
      <c r="J1926" s="46">
        <f>'Skupinové slevy'!$C$49</f>
        <v>0</v>
      </c>
      <c r="K1926" s="46">
        <f t="shared" si="150"/>
        <v>0</v>
      </c>
      <c r="L1926" s="46">
        <f t="shared" si="151"/>
        <v>0</v>
      </c>
      <c r="M1926" s="19">
        <f t="shared" si="152"/>
        <v>118.3</v>
      </c>
      <c r="N1926" s="19">
        <f t="shared" si="153"/>
        <v>4.8285714285714283</v>
      </c>
    </row>
    <row r="1927" spans="1:14" ht="15" customHeight="1">
      <c r="A1927" s="15">
        <v>1921</v>
      </c>
      <c r="B1927" s="36">
        <v>5</v>
      </c>
      <c r="C1927" s="80"/>
      <c r="D1927" s="28" t="s">
        <v>4079</v>
      </c>
      <c r="E1927" s="16" t="s">
        <v>6993</v>
      </c>
      <c r="F1927" s="87">
        <v>8057438242474</v>
      </c>
      <c r="G1927" s="17">
        <v>440</v>
      </c>
      <c r="H1927" s="76">
        <v>198</v>
      </c>
      <c r="I1927" s="18">
        <f t="shared" ref="I1927:I1990" si="154">H1927/$I$5</f>
        <v>8.0816326530612237</v>
      </c>
      <c r="J1927" s="46">
        <f>'Skupinové slevy'!$C$49</f>
        <v>0</v>
      </c>
      <c r="K1927" s="46">
        <f t="shared" ref="K1927:K1990" si="155">IF($K$4="X",0.04,0)</f>
        <v>0</v>
      </c>
      <c r="L1927" s="46">
        <f t="shared" ref="L1927:L1990" si="156">IF($L$4="X",0.02,0)</f>
        <v>0</v>
      </c>
      <c r="M1927" s="19">
        <f t="shared" si="152"/>
        <v>198</v>
      </c>
      <c r="N1927" s="19">
        <f t="shared" si="153"/>
        <v>8.0816326530612237</v>
      </c>
    </row>
    <row r="1928" spans="1:14" ht="15" customHeight="1">
      <c r="A1928" s="15">
        <v>1922</v>
      </c>
      <c r="B1928" s="36">
        <v>5</v>
      </c>
      <c r="C1928" s="80"/>
      <c r="D1928" s="28" t="s">
        <v>2606</v>
      </c>
      <c r="E1928" s="16" t="s">
        <v>2607</v>
      </c>
      <c r="F1928" s="87">
        <v>8033481372030</v>
      </c>
      <c r="G1928" s="17">
        <v>440</v>
      </c>
      <c r="H1928" s="76">
        <v>198</v>
      </c>
      <c r="I1928" s="18">
        <f t="shared" si="154"/>
        <v>8.0816326530612237</v>
      </c>
      <c r="J1928" s="46">
        <f>'Skupinové slevy'!$C$49</f>
        <v>0</v>
      </c>
      <c r="K1928" s="46">
        <f t="shared" si="155"/>
        <v>0</v>
      </c>
      <c r="L1928" s="46">
        <f t="shared" si="156"/>
        <v>0</v>
      </c>
      <c r="M1928" s="19">
        <f t="shared" si="152"/>
        <v>198</v>
      </c>
      <c r="N1928" s="19">
        <f t="shared" si="153"/>
        <v>8.0816326530612237</v>
      </c>
    </row>
    <row r="1929" spans="1:14" ht="15" customHeight="1">
      <c r="A1929" s="15">
        <v>1923</v>
      </c>
      <c r="B1929" s="36">
        <v>5</v>
      </c>
      <c r="C1929" s="80"/>
      <c r="D1929" s="28" t="s">
        <v>2608</v>
      </c>
      <c r="E1929" s="16" t="s">
        <v>5401</v>
      </c>
      <c r="F1929" s="87">
        <v>8033481372054</v>
      </c>
      <c r="G1929" s="17">
        <v>440</v>
      </c>
      <c r="H1929" s="76">
        <v>199</v>
      </c>
      <c r="I1929" s="18">
        <f t="shared" si="154"/>
        <v>8.1224489795918373</v>
      </c>
      <c r="J1929" s="46">
        <f>'Skupinové slevy'!$C$49</f>
        <v>0</v>
      </c>
      <c r="K1929" s="46">
        <f t="shared" si="155"/>
        <v>0</v>
      </c>
      <c r="L1929" s="46">
        <f t="shared" si="156"/>
        <v>0</v>
      </c>
      <c r="M1929" s="19">
        <f t="shared" si="152"/>
        <v>199</v>
      </c>
      <c r="N1929" s="19">
        <f t="shared" si="153"/>
        <v>8.1224489795918373</v>
      </c>
    </row>
    <row r="1930" spans="1:14" ht="15" customHeight="1">
      <c r="A1930" s="15">
        <v>1924</v>
      </c>
      <c r="B1930" s="36">
        <v>5</v>
      </c>
      <c r="C1930" s="80"/>
      <c r="D1930" s="28" t="s">
        <v>6935</v>
      </c>
      <c r="E1930" s="16" t="s">
        <v>6936</v>
      </c>
      <c r="F1930" s="87">
        <v>8022326446111</v>
      </c>
      <c r="G1930" s="17">
        <v>440</v>
      </c>
      <c r="H1930" s="76">
        <v>86</v>
      </c>
      <c r="I1930" s="18">
        <f t="shared" si="154"/>
        <v>3.510204081632653</v>
      </c>
      <c r="J1930" s="46">
        <f>'Skupinové slevy'!$C$49</f>
        <v>0</v>
      </c>
      <c r="K1930" s="46">
        <f t="shared" si="155"/>
        <v>0</v>
      </c>
      <c r="L1930" s="46">
        <f t="shared" si="156"/>
        <v>0</v>
      </c>
      <c r="M1930" s="19">
        <f t="shared" si="152"/>
        <v>86</v>
      </c>
      <c r="N1930" s="19">
        <f t="shared" si="153"/>
        <v>3.510204081632653</v>
      </c>
    </row>
    <row r="1931" spans="1:14" ht="15" customHeight="1">
      <c r="A1931" s="15">
        <v>1925</v>
      </c>
      <c r="B1931" s="36">
        <v>5</v>
      </c>
      <c r="C1931" s="80"/>
      <c r="D1931" s="28" t="s">
        <v>113</v>
      </c>
      <c r="E1931" s="16" t="s">
        <v>114</v>
      </c>
      <c r="F1931" s="87">
        <v>8022326446128</v>
      </c>
      <c r="G1931" s="17">
        <v>440</v>
      </c>
      <c r="H1931" s="76">
        <v>130</v>
      </c>
      <c r="I1931" s="18">
        <f t="shared" si="154"/>
        <v>5.3061224489795915</v>
      </c>
      <c r="J1931" s="46">
        <f>'Skupinové slevy'!$C$49</f>
        <v>0</v>
      </c>
      <c r="K1931" s="46">
        <f t="shared" si="155"/>
        <v>0</v>
      </c>
      <c r="L1931" s="46">
        <f t="shared" si="156"/>
        <v>0</v>
      </c>
      <c r="M1931" s="19">
        <f t="shared" si="152"/>
        <v>130</v>
      </c>
      <c r="N1931" s="19">
        <f t="shared" si="153"/>
        <v>5.3061224489795915</v>
      </c>
    </row>
    <row r="1932" spans="1:14" ht="15" customHeight="1">
      <c r="A1932" s="15">
        <v>1926</v>
      </c>
      <c r="B1932" s="36">
        <v>5</v>
      </c>
      <c r="C1932" s="80"/>
      <c r="D1932" s="28" t="s">
        <v>6933</v>
      </c>
      <c r="E1932" s="16" t="s">
        <v>6934</v>
      </c>
      <c r="F1932" s="87">
        <v>8022326446135</v>
      </c>
      <c r="G1932" s="17">
        <v>440</v>
      </c>
      <c r="H1932" s="76">
        <v>207</v>
      </c>
      <c r="I1932" s="18">
        <f t="shared" si="154"/>
        <v>8.4489795918367339</v>
      </c>
      <c r="J1932" s="46">
        <f>'Skupinové slevy'!$C$49</f>
        <v>0</v>
      </c>
      <c r="K1932" s="46">
        <f t="shared" si="155"/>
        <v>0</v>
      </c>
      <c r="L1932" s="46">
        <f t="shared" si="156"/>
        <v>0</v>
      </c>
      <c r="M1932" s="19">
        <f t="shared" si="152"/>
        <v>207</v>
      </c>
      <c r="N1932" s="19">
        <f t="shared" si="153"/>
        <v>8.4489795918367339</v>
      </c>
    </row>
    <row r="1933" spans="1:14" ht="15" customHeight="1">
      <c r="A1933" s="15">
        <v>1927</v>
      </c>
      <c r="B1933" s="36">
        <v>5</v>
      </c>
      <c r="C1933" s="80"/>
      <c r="D1933" s="28" t="s">
        <v>5026</v>
      </c>
      <c r="E1933" s="16" t="s">
        <v>5027</v>
      </c>
      <c r="F1933" s="87">
        <v>8592223423367</v>
      </c>
      <c r="G1933" s="17">
        <v>450</v>
      </c>
      <c r="H1933" s="76">
        <v>1077</v>
      </c>
      <c r="I1933" s="18">
        <f t="shared" si="154"/>
        <v>43.95918367346939</v>
      </c>
      <c r="J1933" s="46">
        <f>'Skupinové slevy'!$C$51</f>
        <v>0</v>
      </c>
      <c r="K1933" s="46">
        <f t="shared" si="155"/>
        <v>0</v>
      </c>
      <c r="L1933" s="46">
        <f t="shared" si="156"/>
        <v>0</v>
      </c>
      <c r="M1933" s="19">
        <f t="shared" si="152"/>
        <v>1077</v>
      </c>
      <c r="N1933" s="19">
        <f t="shared" si="153"/>
        <v>43.95918367346939</v>
      </c>
    </row>
    <row r="1934" spans="1:14" ht="15" customHeight="1">
      <c r="A1934" s="15">
        <v>1928</v>
      </c>
      <c r="B1934" s="36">
        <v>5</v>
      </c>
      <c r="C1934" s="80"/>
      <c r="D1934" s="28" t="s">
        <v>3199</v>
      </c>
      <c r="E1934" s="16" t="s">
        <v>4773</v>
      </c>
      <c r="F1934" s="87">
        <v>8592223423374</v>
      </c>
      <c r="G1934" s="17">
        <v>450</v>
      </c>
      <c r="H1934" s="76">
        <v>1428</v>
      </c>
      <c r="I1934" s="18">
        <f t="shared" si="154"/>
        <v>58.285714285714285</v>
      </c>
      <c r="J1934" s="46">
        <f>'Skupinové slevy'!$C$51</f>
        <v>0</v>
      </c>
      <c r="K1934" s="46">
        <f t="shared" si="155"/>
        <v>0</v>
      </c>
      <c r="L1934" s="46">
        <f t="shared" si="156"/>
        <v>0</v>
      </c>
      <c r="M1934" s="19">
        <f t="shared" si="152"/>
        <v>1428</v>
      </c>
      <c r="N1934" s="19">
        <f t="shared" si="153"/>
        <v>58.285714285714285</v>
      </c>
    </row>
    <row r="1935" spans="1:14" ht="15" customHeight="1">
      <c r="A1935" s="15">
        <v>1929</v>
      </c>
      <c r="B1935" s="36">
        <v>5</v>
      </c>
      <c r="C1935" s="80"/>
      <c r="D1935" s="28" t="s">
        <v>3200</v>
      </c>
      <c r="E1935" s="16" t="s">
        <v>3201</v>
      </c>
      <c r="F1935" s="87">
        <v>8592223423381</v>
      </c>
      <c r="G1935" s="17">
        <v>450</v>
      </c>
      <c r="H1935" s="76">
        <v>1936</v>
      </c>
      <c r="I1935" s="18">
        <f t="shared" si="154"/>
        <v>79.020408163265301</v>
      </c>
      <c r="J1935" s="46">
        <f>'Skupinové slevy'!$C$51</f>
        <v>0</v>
      </c>
      <c r="K1935" s="46">
        <f t="shared" si="155"/>
        <v>0</v>
      </c>
      <c r="L1935" s="46">
        <f t="shared" si="156"/>
        <v>0</v>
      </c>
      <c r="M1935" s="19">
        <f t="shared" si="152"/>
        <v>1936</v>
      </c>
      <c r="N1935" s="19">
        <f t="shared" si="153"/>
        <v>79.020408163265301</v>
      </c>
    </row>
    <row r="1936" spans="1:14" ht="15" customHeight="1">
      <c r="A1936" s="15">
        <v>1930</v>
      </c>
      <c r="B1936" s="36">
        <v>5</v>
      </c>
      <c r="C1936" s="80"/>
      <c r="D1936" s="28" t="s">
        <v>5506</v>
      </c>
      <c r="E1936" s="16" t="s">
        <v>4774</v>
      </c>
      <c r="F1936" s="87">
        <v>8592223423398</v>
      </c>
      <c r="G1936" s="17">
        <v>450</v>
      </c>
      <c r="H1936" s="76">
        <v>3188</v>
      </c>
      <c r="I1936" s="18">
        <f t="shared" si="154"/>
        <v>130.12244897959184</v>
      </c>
      <c r="J1936" s="46">
        <f>'Skupinové slevy'!$C$51</f>
        <v>0</v>
      </c>
      <c r="K1936" s="46">
        <f t="shared" si="155"/>
        <v>0</v>
      </c>
      <c r="L1936" s="46">
        <f t="shared" si="156"/>
        <v>0</v>
      </c>
      <c r="M1936" s="19">
        <f t="shared" si="152"/>
        <v>3188</v>
      </c>
      <c r="N1936" s="19">
        <f t="shared" si="153"/>
        <v>130.12244897959184</v>
      </c>
    </row>
    <row r="1937" spans="1:14" ht="15" customHeight="1">
      <c r="A1937" s="15">
        <v>1931</v>
      </c>
      <c r="B1937" s="36">
        <v>5</v>
      </c>
      <c r="C1937" s="80"/>
      <c r="D1937" s="28" t="s">
        <v>5507</v>
      </c>
      <c r="E1937" s="16" t="s">
        <v>4775</v>
      </c>
      <c r="F1937" s="87">
        <v>8592223423404</v>
      </c>
      <c r="G1937" s="17">
        <v>450</v>
      </c>
      <c r="H1937" s="76">
        <v>4392</v>
      </c>
      <c r="I1937" s="18">
        <f t="shared" si="154"/>
        <v>179.26530612244898</v>
      </c>
      <c r="J1937" s="46">
        <f>'Skupinové slevy'!$C$51</f>
        <v>0</v>
      </c>
      <c r="K1937" s="46">
        <f t="shared" si="155"/>
        <v>0</v>
      </c>
      <c r="L1937" s="46">
        <f t="shared" si="156"/>
        <v>0</v>
      </c>
      <c r="M1937" s="19">
        <f t="shared" si="152"/>
        <v>4392</v>
      </c>
      <c r="N1937" s="19">
        <f t="shared" si="153"/>
        <v>179.26530612244898</v>
      </c>
    </row>
    <row r="1938" spans="1:14" ht="15" customHeight="1">
      <c r="A1938" s="15">
        <v>1932</v>
      </c>
      <c r="B1938" s="36">
        <v>5</v>
      </c>
      <c r="C1938" s="80"/>
      <c r="D1938" s="28" t="s">
        <v>5508</v>
      </c>
      <c r="E1938" s="16" t="s">
        <v>5509</v>
      </c>
      <c r="F1938" s="87">
        <v>8592223423411</v>
      </c>
      <c r="G1938" s="17">
        <v>450</v>
      </c>
      <c r="H1938" s="76">
        <v>6094</v>
      </c>
      <c r="I1938" s="18">
        <f t="shared" si="154"/>
        <v>248.73469387755102</v>
      </c>
      <c r="J1938" s="46">
        <f>'Skupinové slevy'!$C$51</f>
        <v>0</v>
      </c>
      <c r="K1938" s="46">
        <f t="shared" si="155"/>
        <v>0</v>
      </c>
      <c r="L1938" s="46">
        <f t="shared" si="156"/>
        <v>0</v>
      </c>
      <c r="M1938" s="19">
        <f t="shared" si="152"/>
        <v>6094</v>
      </c>
      <c r="N1938" s="19">
        <f t="shared" si="153"/>
        <v>248.73469387755102</v>
      </c>
    </row>
    <row r="1939" spans="1:14" ht="15" customHeight="1">
      <c r="A1939" s="15">
        <v>1933</v>
      </c>
      <c r="B1939" s="36">
        <v>5</v>
      </c>
      <c r="C1939" s="80"/>
      <c r="D1939" s="28" t="s">
        <v>3039</v>
      </c>
      <c r="E1939" s="16" t="s">
        <v>2138</v>
      </c>
      <c r="F1939" s="87">
        <v>8592223030985</v>
      </c>
      <c r="G1939" s="17">
        <v>450</v>
      </c>
      <c r="H1939" s="76">
        <v>701</v>
      </c>
      <c r="I1939" s="18">
        <f t="shared" si="154"/>
        <v>28.612244897959183</v>
      </c>
      <c r="J1939" s="46">
        <f>'Skupinové slevy'!$C$51</f>
        <v>0</v>
      </c>
      <c r="K1939" s="46">
        <f t="shared" si="155"/>
        <v>0</v>
      </c>
      <c r="L1939" s="46">
        <f t="shared" si="156"/>
        <v>0</v>
      </c>
      <c r="M1939" s="19">
        <f t="shared" si="152"/>
        <v>701</v>
      </c>
      <c r="N1939" s="19">
        <f t="shared" si="153"/>
        <v>28.612244897959183</v>
      </c>
    </row>
    <row r="1940" spans="1:14" ht="15" customHeight="1">
      <c r="A1940" s="15">
        <v>1934</v>
      </c>
      <c r="B1940" s="36">
        <v>5</v>
      </c>
      <c r="C1940" s="80"/>
      <c r="D1940" s="28" t="s">
        <v>4180</v>
      </c>
      <c r="E1940" s="16" t="s">
        <v>4672</v>
      </c>
      <c r="F1940" s="87">
        <v>8592223009301</v>
      </c>
      <c r="G1940" s="17">
        <v>450</v>
      </c>
      <c r="H1940" s="76">
        <v>661</v>
      </c>
      <c r="I1940" s="18">
        <f t="shared" si="154"/>
        <v>26.979591836734695</v>
      </c>
      <c r="J1940" s="46">
        <f>'Skupinové slevy'!$C$51</f>
        <v>0</v>
      </c>
      <c r="K1940" s="46">
        <f t="shared" si="155"/>
        <v>0</v>
      </c>
      <c r="L1940" s="46">
        <f t="shared" si="156"/>
        <v>0</v>
      </c>
      <c r="M1940" s="19">
        <f t="shared" si="152"/>
        <v>661</v>
      </c>
      <c r="N1940" s="19">
        <f t="shared" si="153"/>
        <v>26.979591836734695</v>
      </c>
    </row>
    <row r="1941" spans="1:14" ht="15" customHeight="1">
      <c r="A1941" s="15">
        <v>1935</v>
      </c>
      <c r="B1941" s="36">
        <v>5</v>
      </c>
      <c r="C1941" s="80"/>
      <c r="D1941" s="28" t="s">
        <v>4189</v>
      </c>
      <c r="E1941" s="16" t="s">
        <v>6558</v>
      </c>
      <c r="F1941" s="87">
        <v>8592223009349</v>
      </c>
      <c r="G1941" s="17">
        <v>450</v>
      </c>
      <c r="H1941" s="76">
        <v>643</v>
      </c>
      <c r="I1941" s="18">
        <f t="shared" si="154"/>
        <v>26.244897959183675</v>
      </c>
      <c r="J1941" s="46">
        <f>'Skupinové slevy'!$C$51</f>
        <v>0</v>
      </c>
      <c r="K1941" s="46">
        <f t="shared" si="155"/>
        <v>0</v>
      </c>
      <c r="L1941" s="46">
        <f t="shared" si="156"/>
        <v>0</v>
      </c>
      <c r="M1941" s="19">
        <f t="shared" si="152"/>
        <v>643</v>
      </c>
      <c r="N1941" s="19">
        <f t="shared" si="153"/>
        <v>26.244897959183675</v>
      </c>
    </row>
    <row r="1942" spans="1:14" ht="15" customHeight="1">
      <c r="A1942" s="15">
        <v>1936</v>
      </c>
      <c r="B1942" s="36">
        <v>5</v>
      </c>
      <c r="C1942" s="80"/>
      <c r="D1942" s="28" t="s">
        <v>4191</v>
      </c>
      <c r="E1942" s="16" t="s">
        <v>4192</v>
      </c>
      <c r="F1942" s="87">
        <v>8592223044562</v>
      </c>
      <c r="G1942" s="17">
        <v>450</v>
      </c>
      <c r="H1942" s="76">
        <v>698</v>
      </c>
      <c r="I1942" s="18">
        <f t="shared" si="154"/>
        <v>28.489795918367346</v>
      </c>
      <c r="J1942" s="46">
        <f>'Skupinové slevy'!$C$51</f>
        <v>0</v>
      </c>
      <c r="K1942" s="46">
        <f t="shared" si="155"/>
        <v>0</v>
      </c>
      <c r="L1942" s="46">
        <f t="shared" si="156"/>
        <v>0</v>
      </c>
      <c r="M1942" s="19">
        <f t="shared" si="152"/>
        <v>698</v>
      </c>
      <c r="N1942" s="19">
        <f t="shared" si="153"/>
        <v>28.489795918367346</v>
      </c>
    </row>
    <row r="1943" spans="1:14" ht="15" customHeight="1">
      <c r="A1943" s="15">
        <v>1937</v>
      </c>
      <c r="B1943" s="36">
        <v>5</v>
      </c>
      <c r="C1943" s="80"/>
      <c r="D1943" s="28" t="s">
        <v>4197</v>
      </c>
      <c r="E1943" s="16" t="s">
        <v>4198</v>
      </c>
      <c r="F1943" s="87">
        <v>8592223015869</v>
      </c>
      <c r="G1943" s="17">
        <v>450</v>
      </c>
      <c r="H1943" s="76">
        <v>665</v>
      </c>
      <c r="I1943" s="18">
        <f t="shared" si="154"/>
        <v>27.142857142857142</v>
      </c>
      <c r="J1943" s="46">
        <f>'Skupinové slevy'!$C$51</f>
        <v>0</v>
      </c>
      <c r="K1943" s="46">
        <f t="shared" si="155"/>
        <v>0</v>
      </c>
      <c r="L1943" s="46">
        <f t="shared" si="156"/>
        <v>0</v>
      </c>
      <c r="M1943" s="19">
        <f t="shared" si="152"/>
        <v>665</v>
      </c>
      <c r="N1943" s="19">
        <f t="shared" si="153"/>
        <v>27.142857142857142</v>
      </c>
    </row>
    <row r="1944" spans="1:14" ht="15" customHeight="1">
      <c r="A1944" s="15">
        <v>1938</v>
      </c>
      <c r="B1944" s="36">
        <v>5</v>
      </c>
      <c r="C1944" s="80"/>
      <c r="D1944" s="28" t="s">
        <v>2950</v>
      </c>
      <c r="E1944" s="16" t="s">
        <v>6560</v>
      </c>
      <c r="F1944" s="87">
        <v>8592223009363</v>
      </c>
      <c r="G1944" s="17">
        <v>450</v>
      </c>
      <c r="H1944" s="76">
        <v>634</v>
      </c>
      <c r="I1944" s="18">
        <f t="shared" si="154"/>
        <v>25.877551020408163</v>
      </c>
      <c r="J1944" s="46">
        <f>'Skupinové slevy'!$C$51</f>
        <v>0</v>
      </c>
      <c r="K1944" s="46">
        <f t="shared" si="155"/>
        <v>0</v>
      </c>
      <c r="L1944" s="46">
        <f t="shared" si="156"/>
        <v>0</v>
      </c>
      <c r="M1944" s="19">
        <f t="shared" si="152"/>
        <v>634</v>
      </c>
      <c r="N1944" s="19">
        <f t="shared" si="153"/>
        <v>25.877551020408163</v>
      </c>
    </row>
    <row r="1945" spans="1:14" ht="15" customHeight="1">
      <c r="A1945" s="15">
        <v>1939</v>
      </c>
      <c r="B1945" s="36">
        <v>5</v>
      </c>
      <c r="C1945" s="80"/>
      <c r="D1945" s="28" t="s">
        <v>6813</v>
      </c>
      <c r="E1945" s="16" t="s">
        <v>5536</v>
      </c>
      <c r="F1945" s="87">
        <v>8592223009387</v>
      </c>
      <c r="G1945" s="17">
        <v>450</v>
      </c>
      <c r="H1945" s="76">
        <v>646</v>
      </c>
      <c r="I1945" s="18">
        <f t="shared" si="154"/>
        <v>26.367346938775512</v>
      </c>
      <c r="J1945" s="46">
        <f>'Skupinové slevy'!$C$51</f>
        <v>0</v>
      </c>
      <c r="K1945" s="46">
        <f t="shared" si="155"/>
        <v>0</v>
      </c>
      <c r="L1945" s="46">
        <f t="shared" si="156"/>
        <v>0</v>
      </c>
      <c r="M1945" s="19">
        <f t="shared" si="152"/>
        <v>646</v>
      </c>
      <c r="N1945" s="19">
        <f t="shared" si="153"/>
        <v>26.367346938775512</v>
      </c>
    </row>
    <row r="1946" spans="1:14" ht="15" customHeight="1">
      <c r="A1946" s="15">
        <v>1940</v>
      </c>
      <c r="B1946" s="36">
        <v>5</v>
      </c>
      <c r="C1946" s="80"/>
      <c r="D1946" s="28" t="s">
        <v>5247</v>
      </c>
      <c r="E1946" s="16" t="s">
        <v>5538</v>
      </c>
      <c r="F1946" s="87">
        <v>8592223015906</v>
      </c>
      <c r="G1946" s="17">
        <v>450</v>
      </c>
      <c r="H1946" s="76">
        <v>662</v>
      </c>
      <c r="I1946" s="18">
        <f t="shared" si="154"/>
        <v>27.020408163265305</v>
      </c>
      <c r="J1946" s="46">
        <f>'Skupinové slevy'!$C$51</f>
        <v>0</v>
      </c>
      <c r="K1946" s="46">
        <f t="shared" si="155"/>
        <v>0</v>
      </c>
      <c r="L1946" s="46">
        <f t="shared" si="156"/>
        <v>0</v>
      </c>
      <c r="M1946" s="19">
        <f t="shared" si="152"/>
        <v>662</v>
      </c>
      <c r="N1946" s="19">
        <f t="shared" si="153"/>
        <v>27.020408163265305</v>
      </c>
    </row>
    <row r="1947" spans="1:14" ht="15" customHeight="1">
      <c r="A1947" s="15">
        <v>1941</v>
      </c>
      <c r="B1947" s="36">
        <v>5</v>
      </c>
      <c r="C1947" s="80"/>
      <c r="D1947" s="28" t="s">
        <v>4181</v>
      </c>
      <c r="E1947" s="16" t="s">
        <v>4182</v>
      </c>
      <c r="F1947" s="87">
        <v>8592223009318</v>
      </c>
      <c r="G1947" s="17">
        <v>450</v>
      </c>
      <c r="H1947" s="76">
        <v>950</v>
      </c>
      <c r="I1947" s="18">
        <f t="shared" si="154"/>
        <v>38.775510204081634</v>
      </c>
      <c r="J1947" s="46">
        <f>'Skupinové slevy'!$C$51</f>
        <v>0</v>
      </c>
      <c r="K1947" s="46">
        <f t="shared" si="155"/>
        <v>0</v>
      </c>
      <c r="L1947" s="46">
        <f t="shared" si="156"/>
        <v>0</v>
      </c>
      <c r="M1947" s="19">
        <f t="shared" si="152"/>
        <v>950</v>
      </c>
      <c r="N1947" s="19">
        <f t="shared" si="153"/>
        <v>38.775510204081634</v>
      </c>
    </row>
    <row r="1948" spans="1:14" ht="15" customHeight="1">
      <c r="A1948" s="15">
        <v>1942</v>
      </c>
      <c r="B1948" s="36">
        <v>5</v>
      </c>
      <c r="C1948" s="80"/>
      <c r="D1948" s="28" t="s">
        <v>4190</v>
      </c>
      <c r="E1948" s="16" t="s">
        <v>2</v>
      </c>
      <c r="F1948" s="87">
        <v>8592223009356</v>
      </c>
      <c r="G1948" s="17">
        <v>450</v>
      </c>
      <c r="H1948" s="76">
        <v>964</v>
      </c>
      <c r="I1948" s="18">
        <f t="shared" si="154"/>
        <v>39.346938775510203</v>
      </c>
      <c r="J1948" s="46">
        <f>'Skupinové slevy'!$C$51</f>
        <v>0</v>
      </c>
      <c r="K1948" s="46">
        <f t="shared" si="155"/>
        <v>0</v>
      </c>
      <c r="L1948" s="46">
        <f t="shared" si="156"/>
        <v>0</v>
      </c>
      <c r="M1948" s="19">
        <f t="shared" ref="M1948:M2011" si="157">H1948*(1-$J1948)*(1-$K1948)*(1-$L1948)</f>
        <v>964</v>
      </c>
      <c r="N1948" s="19">
        <f t="shared" ref="N1948:N2011" si="158">I1948*(1-$J1948)*(1-$K1948)*(1-$L1948)</f>
        <v>39.346938775510203</v>
      </c>
    </row>
    <row r="1949" spans="1:14" ht="15" customHeight="1">
      <c r="A1949" s="15">
        <v>1943</v>
      </c>
      <c r="B1949" s="36">
        <v>5</v>
      </c>
      <c r="C1949" s="80"/>
      <c r="D1949" s="28" t="s">
        <v>4193</v>
      </c>
      <c r="E1949" s="16" t="s">
        <v>4194</v>
      </c>
      <c r="F1949" s="87">
        <v>8592223027893</v>
      </c>
      <c r="G1949" s="17">
        <v>450</v>
      </c>
      <c r="H1949" s="76">
        <v>957</v>
      </c>
      <c r="I1949" s="18">
        <f t="shared" si="154"/>
        <v>39.061224489795919</v>
      </c>
      <c r="J1949" s="46">
        <f>'Skupinové slevy'!$C$51</f>
        <v>0</v>
      </c>
      <c r="K1949" s="46">
        <f t="shared" si="155"/>
        <v>0</v>
      </c>
      <c r="L1949" s="46">
        <f t="shared" si="156"/>
        <v>0</v>
      </c>
      <c r="M1949" s="19">
        <f t="shared" si="157"/>
        <v>957</v>
      </c>
      <c r="N1949" s="19">
        <f t="shared" si="158"/>
        <v>39.061224489795919</v>
      </c>
    </row>
    <row r="1950" spans="1:14" ht="15" customHeight="1">
      <c r="A1950" s="15">
        <v>1944</v>
      </c>
      <c r="B1950" s="36">
        <v>5</v>
      </c>
      <c r="C1950" s="80"/>
      <c r="D1950" s="28" t="s">
        <v>4394</v>
      </c>
      <c r="E1950" s="16" t="s">
        <v>4395</v>
      </c>
      <c r="F1950" s="87">
        <v>8592223015876</v>
      </c>
      <c r="G1950" s="17">
        <v>450</v>
      </c>
      <c r="H1950" s="76">
        <v>960</v>
      </c>
      <c r="I1950" s="18">
        <f t="shared" si="154"/>
        <v>39.183673469387756</v>
      </c>
      <c r="J1950" s="46">
        <f>'Skupinové slevy'!$C$51</f>
        <v>0</v>
      </c>
      <c r="K1950" s="46">
        <f t="shared" si="155"/>
        <v>0</v>
      </c>
      <c r="L1950" s="46">
        <f t="shared" si="156"/>
        <v>0</v>
      </c>
      <c r="M1950" s="19">
        <f t="shared" si="157"/>
        <v>960</v>
      </c>
      <c r="N1950" s="19">
        <f t="shared" si="158"/>
        <v>39.183673469387756</v>
      </c>
    </row>
    <row r="1951" spans="1:14" ht="15" customHeight="1">
      <c r="A1951" s="15">
        <v>1945</v>
      </c>
      <c r="B1951" s="36">
        <v>5</v>
      </c>
      <c r="C1951" s="80"/>
      <c r="D1951" s="28" t="s">
        <v>6522</v>
      </c>
      <c r="E1951" s="16" t="s">
        <v>6523</v>
      </c>
      <c r="F1951" s="87">
        <v>8592223009370</v>
      </c>
      <c r="G1951" s="17">
        <v>450</v>
      </c>
      <c r="H1951" s="76">
        <v>972</v>
      </c>
      <c r="I1951" s="18">
        <f t="shared" si="154"/>
        <v>39.673469387755105</v>
      </c>
      <c r="J1951" s="46">
        <f>'Skupinové slevy'!$C$51</f>
        <v>0</v>
      </c>
      <c r="K1951" s="46">
        <f t="shared" si="155"/>
        <v>0</v>
      </c>
      <c r="L1951" s="46">
        <f t="shared" si="156"/>
        <v>0</v>
      </c>
      <c r="M1951" s="19">
        <f t="shared" si="157"/>
        <v>972</v>
      </c>
      <c r="N1951" s="19">
        <f t="shared" si="158"/>
        <v>39.673469387755105</v>
      </c>
    </row>
    <row r="1952" spans="1:14" ht="15" customHeight="1">
      <c r="A1952" s="15">
        <v>1946</v>
      </c>
      <c r="B1952" s="36">
        <v>5</v>
      </c>
      <c r="C1952" s="80"/>
      <c r="D1952" s="28" t="s">
        <v>6814</v>
      </c>
      <c r="E1952" s="16" t="s">
        <v>6815</v>
      </c>
      <c r="F1952" s="87">
        <v>8592223015883</v>
      </c>
      <c r="G1952" s="17">
        <v>450</v>
      </c>
      <c r="H1952" s="76">
        <v>956</v>
      </c>
      <c r="I1952" s="18">
        <f t="shared" si="154"/>
        <v>39.020408163265309</v>
      </c>
      <c r="J1952" s="46">
        <f>'Skupinové slevy'!$C$51</f>
        <v>0</v>
      </c>
      <c r="K1952" s="46">
        <f t="shared" si="155"/>
        <v>0</v>
      </c>
      <c r="L1952" s="46">
        <f t="shared" si="156"/>
        <v>0</v>
      </c>
      <c r="M1952" s="19">
        <f t="shared" si="157"/>
        <v>956</v>
      </c>
      <c r="N1952" s="19">
        <f t="shared" si="158"/>
        <v>39.020408163265309</v>
      </c>
    </row>
    <row r="1953" spans="1:14" ht="15" customHeight="1">
      <c r="A1953" s="15">
        <v>1947</v>
      </c>
      <c r="B1953" s="36">
        <v>5</v>
      </c>
      <c r="C1953" s="80"/>
      <c r="D1953" s="28" t="s">
        <v>5248</v>
      </c>
      <c r="E1953" s="16" t="s">
        <v>5249</v>
      </c>
      <c r="F1953" s="87">
        <v>8592223015913</v>
      </c>
      <c r="G1953" s="17">
        <v>450</v>
      </c>
      <c r="H1953" s="76">
        <v>956</v>
      </c>
      <c r="I1953" s="18">
        <f t="shared" si="154"/>
        <v>39.020408163265309</v>
      </c>
      <c r="J1953" s="46">
        <f>'Skupinové slevy'!$C$51</f>
        <v>0</v>
      </c>
      <c r="K1953" s="46">
        <f t="shared" si="155"/>
        <v>0</v>
      </c>
      <c r="L1953" s="46">
        <f t="shared" si="156"/>
        <v>0</v>
      </c>
      <c r="M1953" s="19">
        <f t="shared" si="157"/>
        <v>956</v>
      </c>
      <c r="N1953" s="19">
        <f t="shared" si="158"/>
        <v>39.020408163265309</v>
      </c>
    </row>
    <row r="1954" spans="1:14" ht="15" customHeight="1">
      <c r="A1954" s="15">
        <v>1948</v>
      </c>
      <c r="B1954" s="36">
        <v>5</v>
      </c>
      <c r="C1954" s="80"/>
      <c r="D1954" s="28" t="s">
        <v>4187</v>
      </c>
      <c r="E1954" s="16" t="s">
        <v>4188</v>
      </c>
      <c r="F1954" s="87">
        <v>8592223010161</v>
      </c>
      <c r="G1954" s="17">
        <v>450</v>
      </c>
      <c r="H1954" s="76">
        <v>1792</v>
      </c>
      <c r="I1954" s="18">
        <f t="shared" si="154"/>
        <v>73.142857142857139</v>
      </c>
      <c r="J1954" s="46">
        <f>'Skupinové slevy'!$C$51</f>
        <v>0</v>
      </c>
      <c r="K1954" s="46">
        <f t="shared" si="155"/>
        <v>0</v>
      </c>
      <c r="L1954" s="46">
        <f t="shared" si="156"/>
        <v>0</v>
      </c>
      <c r="M1954" s="19">
        <f t="shared" si="157"/>
        <v>1792</v>
      </c>
      <c r="N1954" s="19">
        <f t="shared" si="158"/>
        <v>73.142857142857139</v>
      </c>
    </row>
    <row r="1955" spans="1:14" ht="15" customHeight="1">
      <c r="A1955" s="15">
        <v>1949</v>
      </c>
      <c r="B1955" s="36">
        <v>5</v>
      </c>
      <c r="C1955" s="80"/>
      <c r="D1955" s="28" t="s">
        <v>5043</v>
      </c>
      <c r="E1955" s="16" t="s">
        <v>5044</v>
      </c>
      <c r="F1955" s="87">
        <v>8592223010185</v>
      </c>
      <c r="G1955" s="17">
        <v>450</v>
      </c>
      <c r="H1955" s="76">
        <v>1853</v>
      </c>
      <c r="I1955" s="18">
        <f t="shared" si="154"/>
        <v>75.632653061224488</v>
      </c>
      <c r="J1955" s="46">
        <f>'Skupinové slevy'!$C$51</f>
        <v>0</v>
      </c>
      <c r="K1955" s="46">
        <f t="shared" si="155"/>
        <v>0</v>
      </c>
      <c r="L1955" s="46">
        <f t="shared" si="156"/>
        <v>0</v>
      </c>
      <c r="M1955" s="19">
        <f t="shared" si="157"/>
        <v>1853</v>
      </c>
      <c r="N1955" s="19">
        <f t="shared" si="158"/>
        <v>75.632653061224488</v>
      </c>
    </row>
    <row r="1956" spans="1:14" ht="15" customHeight="1">
      <c r="A1956" s="15">
        <v>1950</v>
      </c>
      <c r="B1956" s="36">
        <v>5</v>
      </c>
      <c r="C1956" s="80"/>
      <c r="D1956" s="28" t="s">
        <v>4195</v>
      </c>
      <c r="E1956" s="16" t="s">
        <v>4196</v>
      </c>
      <c r="F1956" s="87">
        <v>8592223019348</v>
      </c>
      <c r="G1956" s="17">
        <v>450</v>
      </c>
      <c r="H1956" s="76">
        <v>1792</v>
      </c>
      <c r="I1956" s="18">
        <f t="shared" si="154"/>
        <v>73.142857142857139</v>
      </c>
      <c r="J1956" s="46">
        <f>'Skupinové slevy'!$C$51</f>
        <v>0</v>
      </c>
      <c r="K1956" s="46">
        <f t="shared" si="155"/>
        <v>0</v>
      </c>
      <c r="L1956" s="46">
        <f t="shared" si="156"/>
        <v>0</v>
      </c>
      <c r="M1956" s="19">
        <f t="shared" si="157"/>
        <v>1792</v>
      </c>
      <c r="N1956" s="19">
        <f t="shared" si="158"/>
        <v>73.142857142857139</v>
      </c>
    </row>
    <row r="1957" spans="1:14" ht="15" customHeight="1">
      <c r="A1957" s="15">
        <v>1951</v>
      </c>
      <c r="B1957" s="36">
        <v>5</v>
      </c>
      <c r="C1957" s="80"/>
      <c r="D1957" s="28" t="s">
        <v>2948</v>
      </c>
      <c r="E1957" s="16" t="s">
        <v>2949</v>
      </c>
      <c r="F1957" s="87">
        <v>8592223015852</v>
      </c>
      <c r="G1957" s="17">
        <v>450</v>
      </c>
      <c r="H1957" s="76">
        <v>1791</v>
      </c>
      <c r="I1957" s="18">
        <f t="shared" si="154"/>
        <v>73.102040816326536</v>
      </c>
      <c r="J1957" s="46">
        <f>'Skupinové slevy'!$C$51</f>
        <v>0</v>
      </c>
      <c r="K1957" s="46">
        <f t="shared" si="155"/>
        <v>0</v>
      </c>
      <c r="L1957" s="46">
        <f t="shared" si="156"/>
        <v>0</v>
      </c>
      <c r="M1957" s="19">
        <f t="shared" si="157"/>
        <v>1791</v>
      </c>
      <c r="N1957" s="19">
        <f t="shared" si="158"/>
        <v>73.102040816326536</v>
      </c>
    </row>
    <row r="1958" spans="1:14" ht="15" customHeight="1">
      <c r="A1958" s="15">
        <v>1952</v>
      </c>
      <c r="B1958" s="36">
        <v>5</v>
      </c>
      <c r="C1958" s="80"/>
      <c r="D1958" s="28" t="s">
        <v>6285</v>
      </c>
      <c r="E1958" s="16" t="s">
        <v>6286</v>
      </c>
      <c r="F1958" s="87">
        <v>8592223010192</v>
      </c>
      <c r="G1958" s="17">
        <v>450</v>
      </c>
      <c r="H1958" s="76">
        <v>1777</v>
      </c>
      <c r="I1958" s="18">
        <f t="shared" si="154"/>
        <v>72.530612244897952</v>
      </c>
      <c r="J1958" s="46">
        <f>'Skupinové slevy'!$C$51</f>
        <v>0</v>
      </c>
      <c r="K1958" s="46">
        <f t="shared" si="155"/>
        <v>0</v>
      </c>
      <c r="L1958" s="46">
        <f t="shared" si="156"/>
        <v>0</v>
      </c>
      <c r="M1958" s="19">
        <f t="shared" si="157"/>
        <v>1777</v>
      </c>
      <c r="N1958" s="19">
        <f t="shared" si="158"/>
        <v>72.530612244897952</v>
      </c>
    </row>
    <row r="1959" spans="1:14" ht="15" customHeight="1">
      <c r="A1959" s="15">
        <v>1953</v>
      </c>
      <c r="B1959" s="36">
        <v>5</v>
      </c>
      <c r="C1959" s="80"/>
      <c r="D1959" s="28" t="s">
        <v>5245</v>
      </c>
      <c r="E1959" s="16" t="s">
        <v>5246</v>
      </c>
      <c r="F1959" s="87">
        <v>8592223015890</v>
      </c>
      <c r="G1959" s="17">
        <v>450</v>
      </c>
      <c r="H1959" s="76">
        <v>1806</v>
      </c>
      <c r="I1959" s="18">
        <f t="shared" si="154"/>
        <v>73.714285714285708</v>
      </c>
      <c r="J1959" s="46">
        <f>'Skupinové slevy'!$C$51</f>
        <v>0</v>
      </c>
      <c r="K1959" s="46">
        <f t="shared" si="155"/>
        <v>0</v>
      </c>
      <c r="L1959" s="46">
        <f t="shared" si="156"/>
        <v>0</v>
      </c>
      <c r="M1959" s="19">
        <f t="shared" si="157"/>
        <v>1806</v>
      </c>
      <c r="N1959" s="19">
        <f t="shared" si="158"/>
        <v>73.714285714285708</v>
      </c>
    </row>
    <row r="1960" spans="1:14" ht="15" customHeight="1">
      <c r="A1960" s="15">
        <v>1954</v>
      </c>
      <c r="B1960" s="36">
        <v>5</v>
      </c>
      <c r="C1960" s="80"/>
      <c r="D1960" s="28" t="s">
        <v>667</v>
      </c>
      <c r="E1960" s="16" t="s">
        <v>668</v>
      </c>
      <c r="F1960" s="87">
        <v>8592223015920</v>
      </c>
      <c r="G1960" s="17">
        <v>450</v>
      </c>
      <c r="H1960" s="76">
        <v>1746</v>
      </c>
      <c r="I1960" s="18">
        <f t="shared" si="154"/>
        <v>71.265306122448976</v>
      </c>
      <c r="J1960" s="46">
        <f>'Skupinové slevy'!$C$51</f>
        <v>0</v>
      </c>
      <c r="K1960" s="46">
        <f t="shared" si="155"/>
        <v>0</v>
      </c>
      <c r="L1960" s="46">
        <f t="shared" si="156"/>
        <v>0</v>
      </c>
      <c r="M1960" s="19">
        <f t="shared" si="157"/>
        <v>1746</v>
      </c>
      <c r="N1960" s="19">
        <f t="shared" si="158"/>
        <v>71.265306122448976</v>
      </c>
    </row>
    <row r="1961" spans="1:14" ht="15" customHeight="1">
      <c r="A1961" s="15">
        <v>1955</v>
      </c>
      <c r="B1961" s="36">
        <v>5</v>
      </c>
      <c r="C1961" s="80"/>
      <c r="D1961" s="28" t="s">
        <v>4671</v>
      </c>
      <c r="E1961" s="16" t="s">
        <v>4672</v>
      </c>
      <c r="F1961" s="87">
        <v>8592223304383</v>
      </c>
      <c r="G1961" s="17">
        <v>450</v>
      </c>
      <c r="H1961" s="76">
        <v>273</v>
      </c>
      <c r="I1961" s="18">
        <f t="shared" si="154"/>
        <v>11.142857142857142</v>
      </c>
      <c r="J1961" s="46">
        <f>'Skupinové slevy'!$C$51</f>
        <v>0</v>
      </c>
      <c r="K1961" s="46">
        <f t="shared" si="155"/>
        <v>0</v>
      </c>
      <c r="L1961" s="46">
        <f t="shared" si="156"/>
        <v>0</v>
      </c>
      <c r="M1961" s="19">
        <f t="shared" si="157"/>
        <v>273</v>
      </c>
      <c r="N1961" s="19">
        <f t="shared" si="158"/>
        <v>11.142857142857142</v>
      </c>
    </row>
    <row r="1962" spans="1:14" ht="15" customHeight="1">
      <c r="A1962" s="15">
        <v>1956</v>
      </c>
      <c r="B1962" s="36">
        <v>5</v>
      </c>
      <c r="C1962" s="80"/>
      <c r="D1962" s="28" t="s">
        <v>6557</v>
      </c>
      <c r="E1962" s="16" t="s">
        <v>6558</v>
      </c>
      <c r="F1962" s="87">
        <v>8592223304390</v>
      </c>
      <c r="G1962" s="17">
        <v>450</v>
      </c>
      <c r="H1962" s="76">
        <v>273</v>
      </c>
      <c r="I1962" s="18">
        <f t="shared" si="154"/>
        <v>11.142857142857142</v>
      </c>
      <c r="J1962" s="46">
        <f>'Skupinové slevy'!$C$51</f>
        <v>0</v>
      </c>
      <c r="K1962" s="46">
        <f t="shared" si="155"/>
        <v>0</v>
      </c>
      <c r="L1962" s="46">
        <f t="shared" si="156"/>
        <v>0</v>
      </c>
      <c r="M1962" s="19">
        <f t="shared" si="157"/>
        <v>273</v>
      </c>
      <c r="N1962" s="19">
        <f t="shared" si="158"/>
        <v>11.142857142857142</v>
      </c>
    </row>
    <row r="1963" spans="1:14" ht="15" customHeight="1">
      <c r="A1963" s="15">
        <v>1957</v>
      </c>
      <c r="B1963" s="36">
        <v>5</v>
      </c>
      <c r="C1963" s="80"/>
      <c r="D1963" s="28" t="s">
        <v>6559</v>
      </c>
      <c r="E1963" s="16" t="s">
        <v>6560</v>
      </c>
      <c r="F1963" s="87">
        <v>8592223304406</v>
      </c>
      <c r="G1963" s="17">
        <v>450</v>
      </c>
      <c r="H1963" s="76">
        <v>273</v>
      </c>
      <c r="I1963" s="18">
        <f t="shared" si="154"/>
        <v>11.142857142857142</v>
      </c>
      <c r="J1963" s="46">
        <f>'Skupinové slevy'!$C$51</f>
        <v>0</v>
      </c>
      <c r="K1963" s="46">
        <f t="shared" si="155"/>
        <v>0</v>
      </c>
      <c r="L1963" s="46">
        <f t="shared" si="156"/>
        <v>0</v>
      </c>
      <c r="M1963" s="19">
        <f t="shared" si="157"/>
        <v>273</v>
      </c>
      <c r="N1963" s="19">
        <f t="shared" si="158"/>
        <v>11.142857142857142</v>
      </c>
    </row>
    <row r="1964" spans="1:14" ht="15" customHeight="1">
      <c r="A1964" s="15">
        <v>1958</v>
      </c>
      <c r="B1964" s="36">
        <v>5</v>
      </c>
      <c r="C1964" s="80"/>
      <c r="D1964" s="28" t="s">
        <v>5240</v>
      </c>
      <c r="E1964" s="16" t="s">
        <v>5536</v>
      </c>
      <c r="F1964" s="87">
        <v>8592223304413</v>
      </c>
      <c r="G1964" s="17">
        <v>450</v>
      </c>
      <c r="H1964" s="76">
        <v>288</v>
      </c>
      <c r="I1964" s="18">
        <f t="shared" si="154"/>
        <v>11.755102040816327</v>
      </c>
      <c r="J1964" s="46">
        <f>'Skupinové slevy'!$C$51</f>
        <v>0</v>
      </c>
      <c r="K1964" s="46">
        <f t="shared" si="155"/>
        <v>0</v>
      </c>
      <c r="L1964" s="46">
        <f t="shared" si="156"/>
        <v>0</v>
      </c>
      <c r="M1964" s="19">
        <f t="shared" si="157"/>
        <v>288</v>
      </c>
      <c r="N1964" s="19">
        <f t="shared" si="158"/>
        <v>11.755102040816327</v>
      </c>
    </row>
    <row r="1965" spans="1:14" ht="15" customHeight="1">
      <c r="A1965" s="15">
        <v>1959</v>
      </c>
      <c r="B1965" s="36">
        <v>5</v>
      </c>
      <c r="C1965" s="80"/>
      <c r="D1965" s="28" t="s">
        <v>5537</v>
      </c>
      <c r="E1965" s="16" t="s">
        <v>5538</v>
      </c>
      <c r="F1965" s="87">
        <v>8592223304420</v>
      </c>
      <c r="G1965" s="17">
        <v>450</v>
      </c>
      <c r="H1965" s="76">
        <v>289</v>
      </c>
      <c r="I1965" s="18">
        <f t="shared" si="154"/>
        <v>11.795918367346939</v>
      </c>
      <c r="J1965" s="46">
        <f>'Skupinové slevy'!$C$51</f>
        <v>0</v>
      </c>
      <c r="K1965" s="46">
        <f t="shared" si="155"/>
        <v>0</v>
      </c>
      <c r="L1965" s="46">
        <f t="shared" si="156"/>
        <v>0</v>
      </c>
      <c r="M1965" s="19">
        <f t="shared" si="157"/>
        <v>289</v>
      </c>
      <c r="N1965" s="19">
        <f t="shared" si="158"/>
        <v>11.795918367346939</v>
      </c>
    </row>
    <row r="1966" spans="1:14" ht="15" customHeight="1">
      <c r="A1966" s="15">
        <v>1960</v>
      </c>
      <c r="B1966" s="36">
        <v>5</v>
      </c>
      <c r="C1966" s="80"/>
      <c r="D1966" s="28" t="s">
        <v>6555</v>
      </c>
      <c r="E1966" s="16" t="s">
        <v>6556</v>
      </c>
      <c r="F1966" s="87">
        <v>8592223304437</v>
      </c>
      <c r="G1966" s="17">
        <v>450</v>
      </c>
      <c r="H1966" s="76">
        <v>274</v>
      </c>
      <c r="I1966" s="18">
        <f t="shared" si="154"/>
        <v>11.183673469387756</v>
      </c>
      <c r="J1966" s="46">
        <f>'Skupinové slevy'!$C$51</f>
        <v>0</v>
      </c>
      <c r="K1966" s="46">
        <f t="shared" si="155"/>
        <v>0</v>
      </c>
      <c r="L1966" s="46">
        <f t="shared" si="156"/>
        <v>0</v>
      </c>
      <c r="M1966" s="19">
        <f t="shared" si="157"/>
        <v>274</v>
      </c>
      <c r="N1966" s="19">
        <f t="shared" si="158"/>
        <v>11.183673469387756</v>
      </c>
    </row>
    <row r="1967" spans="1:14" ht="15" customHeight="1">
      <c r="A1967" s="15">
        <v>1961</v>
      </c>
      <c r="B1967" s="36">
        <v>5</v>
      </c>
      <c r="C1967" s="80"/>
      <c r="D1967" s="28" t="s">
        <v>1254</v>
      </c>
      <c r="E1967" s="16" t="s">
        <v>5541</v>
      </c>
      <c r="F1967" s="87">
        <v>8592223304444</v>
      </c>
      <c r="G1967" s="17">
        <v>450</v>
      </c>
      <c r="H1967" s="76">
        <v>273</v>
      </c>
      <c r="I1967" s="18">
        <f t="shared" si="154"/>
        <v>11.142857142857142</v>
      </c>
      <c r="J1967" s="46">
        <f>'Skupinové slevy'!$C$51</f>
        <v>0</v>
      </c>
      <c r="K1967" s="46">
        <f t="shared" si="155"/>
        <v>0</v>
      </c>
      <c r="L1967" s="46">
        <f t="shared" si="156"/>
        <v>0</v>
      </c>
      <c r="M1967" s="19">
        <f t="shared" si="157"/>
        <v>273</v>
      </c>
      <c r="N1967" s="19">
        <f t="shared" si="158"/>
        <v>11.142857142857142</v>
      </c>
    </row>
    <row r="1968" spans="1:14" ht="15" customHeight="1">
      <c r="A1968" s="15">
        <v>1962</v>
      </c>
      <c r="B1968" s="36">
        <v>5</v>
      </c>
      <c r="C1968" s="80"/>
      <c r="D1968" s="28" t="s">
        <v>3027</v>
      </c>
      <c r="E1968" s="16" t="s">
        <v>3028</v>
      </c>
      <c r="F1968" s="87">
        <v>8592223304451</v>
      </c>
      <c r="G1968" s="17">
        <v>450</v>
      </c>
      <c r="H1968" s="76">
        <v>267</v>
      </c>
      <c r="I1968" s="18">
        <f t="shared" si="154"/>
        <v>10.897959183673469</v>
      </c>
      <c r="J1968" s="46">
        <f>'Skupinové slevy'!$C$51</f>
        <v>0</v>
      </c>
      <c r="K1968" s="46">
        <f t="shared" si="155"/>
        <v>0</v>
      </c>
      <c r="L1968" s="46">
        <f t="shared" si="156"/>
        <v>0</v>
      </c>
      <c r="M1968" s="19">
        <f t="shared" si="157"/>
        <v>267</v>
      </c>
      <c r="N1968" s="19">
        <f t="shared" si="158"/>
        <v>10.897959183673469</v>
      </c>
    </row>
    <row r="1969" spans="1:14" ht="15" customHeight="1">
      <c r="A1969" s="15">
        <v>1963</v>
      </c>
      <c r="B1969" s="36">
        <v>5</v>
      </c>
      <c r="C1969" s="80"/>
      <c r="D1969" s="28" t="s">
        <v>3031</v>
      </c>
      <c r="E1969" s="16" t="s">
        <v>3032</v>
      </c>
      <c r="F1969" s="87">
        <v>8592223304468</v>
      </c>
      <c r="G1969" s="17">
        <v>450</v>
      </c>
      <c r="H1969" s="76">
        <v>297</v>
      </c>
      <c r="I1969" s="18">
        <f t="shared" si="154"/>
        <v>12.122448979591837</v>
      </c>
      <c r="J1969" s="46">
        <f>'Skupinové slevy'!$C$51</f>
        <v>0</v>
      </c>
      <c r="K1969" s="46">
        <f t="shared" si="155"/>
        <v>0</v>
      </c>
      <c r="L1969" s="46">
        <f t="shared" si="156"/>
        <v>0</v>
      </c>
      <c r="M1969" s="19">
        <f t="shared" si="157"/>
        <v>297</v>
      </c>
      <c r="N1969" s="19">
        <f t="shared" si="158"/>
        <v>12.122448979591837</v>
      </c>
    </row>
    <row r="1970" spans="1:14" ht="15" customHeight="1">
      <c r="A1970" s="15">
        <v>1964</v>
      </c>
      <c r="B1970" s="36">
        <v>5</v>
      </c>
      <c r="C1970" s="80"/>
      <c r="D1970" s="28" t="s">
        <v>4176</v>
      </c>
      <c r="E1970" s="16" t="s">
        <v>4177</v>
      </c>
      <c r="F1970" s="87">
        <v>8592223304475</v>
      </c>
      <c r="G1970" s="17">
        <v>450</v>
      </c>
      <c r="H1970" s="76">
        <v>298</v>
      </c>
      <c r="I1970" s="18">
        <f t="shared" si="154"/>
        <v>12.163265306122449</v>
      </c>
      <c r="J1970" s="46">
        <f>'Skupinové slevy'!$C$51</f>
        <v>0</v>
      </c>
      <c r="K1970" s="46">
        <f t="shared" si="155"/>
        <v>0</v>
      </c>
      <c r="L1970" s="46">
        <f t="shared" si="156"/>
        <v>0</v>
      </c>
      <c r="M1970" s="19">
        <f t="shared" si="157"/>
        <v>298</v>
      </c>
      <c r="N1970" s="19">
        <f t="shared" si="158"/>
        <v>12.163265306122449</v>
      </c>
    </row>
    <row r="1971" spans="1:14" ht="15" customHeight="1">
      <c r="A1971" s="15">
        <v>1965</v>
      </c>
      <c r="B1971" s="36">
        <v>5</v>
      </c>
      <c r="C1971" s="80"/>
      <c r="D1971" s="28" t="s">
        <v>5539</v>
      </c>
      <c r="E1971" s="16" t="s">
        <v>5540</v>
      </c>
      <c r="F1971" s="87">
        <v>8592223416093</v>
      </c>
      <c r="G1971" s="17">
        <v>450</v>
      </c>
      <c r="H1971" s="76">
        <v>485</v>
      </c>
      <c r="I1971" s="18">
        <f t="shared" si="154"/>
        <v>19.795918367346939</v>
      </c>
      <c r="J1971" s="46">
        <f>'Skupinové slevy'!$C$51</f>
        <v>0</v>
      </c>
      <c r="K1971" s="46">
        <f t="shared" si="155"/>
        <v>0</v>
      </c>
      <c r="L1971" s="46">
        <f t="shared" si="156"/>
        <v>0</v>
      </c>
      <c r="M1971" s="19">
        <f t="shared" si="157"/>
        <v>485</v>
      </c>
      <c r="N1971" s="19">
        <f t="shared" si="158"/>
        <v>19.795918367346939</v>
      </c>
    </row>
    <row r="1972" spans="1:14" ht="15" customHeight="1">
      <c r="A1972" s="15">
        <v>1966</v>
      </c>
      <c r="B1972" s="36">
        <v>5</v>
      </c>
      <c r="C1972" s="80"/>
      <c r="D1972" s="28" t="s">
        <v>5243</v>
      </c>
      <c r="E1972" s="16" t="s">
        <v>5244</v>
      </c>
      <c r="F1972" s="87">
        <v>8592223416109</v>
      </c>
      <c r="G1972" s="17">
        <v>450</v>
      </c>
      <c r="H1972" s="76">
        <v>483</v>
      </c>
      <c r="I1972" s="18">
        <f t="shared" si="154"/>
        <v>19.714285714285715</v>
      </c>
      <c r="J1972" s="46">
        <f>'Skupinové slevy'!$C$51</f>
        <v>0</v>
      </c>
      <c r="K1972" s="46">
        <f t="shared" si="155"/>
        <v>0</v>
      </c>
      <c r="L1972" s="46">
        <f t="shared" si="156"/>
        <v>0</v>
      </c>
      <c r="M1972" s="19">
        <f t="shared" si="157"/>
        <v>483</v>
      </c>
      <c r="N1972" s="19">
        <f t="shared" si="158"/>
        <v>19.714285714285715</v>
      </c>
    </row>
    <row r="1973" spans="1:14" ht="15" customHeight="1">
      <c r="A1973" s="15">
        <v>1967</v>
      </c>
      <c r="B1973" s="36">
        <v>5</v>
      </c>
      <c r="C1973" s="80"/>
      <c r="D1973" s="28" t="s">
        <v>3029</v>
      </c>
      <c r="E1973" s="16" t="s">
        <v>3030</v>
      </c>
      <c r="F1973" s="87">
        <v>8592223416116</v>
      </c>
      <c r="G1973" s="17">
        <v>450</v>
      </c>
      <c r="H1973" s="76">
        <v>488</v>
      </c>
      <c r="I1973" s="18">
        <f t="shared" si="154"/>
        <v>19.918367346938776</v>
      </c>
      <c r="J1973" s="46">
        <f>'Skupinové slevy'!$C$51</f>
        <v>0</v>
      </c>
      <c r="K1973" s="46">
        <f t="shared" si="155"/>
        <v>0</v>
      </c>
      <c r="L1973" s="46">
        <f t="shared" si="156"/>
        <v>0</v>
      </c>
      <c r="M1973" s="19">
        <f t="shared" si="157"/>
        <v>488</v>
      </c>
      <c r="N1973" s="19">
        <f t="shared" si="158"/>
        <v>19.918367346938776</v>
      </c>
    </row>
    <row r="1974" spans="1:14" ht="15" customHeight="1">
      <c r="A1974" s="15">
        <v>1968</v>
      </c>
      <c r="B1974" s="36">
        <v>5</v>
      </c>
      <c r="C1974" s="80"/>
      <c r="D1974" s="28" t="s">
        <v>4178</v>
      </c>
      <c r="E1974" s="16" t="s">
        <v>4179</v>
      </c>
      <c r="F1974" s="87">
        <v>8592223416123</v>
      </c>
      <c r="G1974" s="17">
        <v>450</v>
      </c>
      <c r="H1974" s="76">
        <v>482</v>
      </c>
      <c r="I1974" s="18">
        <f t="shared" si="154"/>
        <v>19.673469387755102</v>
      </c>
      <c r="J1974" s="46">
        <f>'Skupinové slevy'!$C$51</f>
        <v>0</v>
      </c>
      <c r="K1974" s="46">
        <f t="shared" si="155"/>
        <v>0</v>
      </c>
      <c r="L1974" s="46">
        <f t="shared" si="156"/>
        <v>0</v>
      </c>
      <c r="M1974" s="19">
        <f t="shared" si="157"/>
        <v>482</v>
      </c>
      <c r="N1974" s="19">
        <f t="shared" si="158"/>
        <v>19.673469387755102</v>
      </c>
    </row>
    <row r="1975" spans="1:14" ht="15" customHeight="1">
      <c r="A1975" s="15">
        <v>1969</v>
      </c>
      <c r="B1975" s="36">
        <v>5</v>
      </c>
      <c r="C1975" s="80"/>
      <c r="D1975" s="28" t="s">
        <v>620</v>
      </c>
      <c r="E1975" s="16" t="s">
        <v>621</v>
      </c>
      <c r="F1975" s="87">
        <v>8592223422100</v>
      </c>
      <c r="G1975" s="17">
        <v>450</v>
      </c>
      <c r="H1975" s="76">
        <v>1222</v>
      </c>
      <c r="I1975" s="18">
        <f t="shared" si="154"/>
        <v>49.877551020408163</v>
      </c>
      <c r="J1975" s="46">
        <f>'Skupinové slevy'!$C$51</f>
        <v>0</v>
      </c>
      <c r="K1975" s="46">
        <f t="shared" si="155"/>
        <v>0</v>
      </c>
      <c r="L1975" s="46">
        <f t="shared" si="156"/>
        <v>0</v>
      </c>
      <c r="M1975" s="19">
        <f t="shared" si="157"/>
        <v>1222</v>
      </c>
      <c r="N1975" s="19">
        <f t="shared" si="158"/>
        <v>49.877551020408163</v>
      </c>
    </row>
    <row r="1976" spans="1:14" ht="15" customHeight="1">
      <c r="A1976" s="15">
        <v>1970</v>
      </c>
      <c r="B1976" s="36">
        <v>5</v>
      </c>
      <c r="C1976" s="80"/>
      <c r="D1976" s="28" t="s">
        <v>2501</v>
      </c>
      <c r="E1976" s="16" t="s">
        <v>2502</v>
      </c>
      <c r="F1976" s="87">
        <v>8592223094635</v>
      </c>
      <c r="G1976" s="17">
        <v>450</v>
      </c>
      <c r="H1976" s="76">
        <v>1868</v>
      </c>
      <c r="I1976" s="18">
        <f t="shared" si="154"/>
        <v>76.244897959183675</v>
      </c>
      <c r="J1976" s="46">
        <f>'Skupinové slevy'!$C$51</f>
        <v>0</v>
      </c>
      <c r="K1976" s="46">
        <f t="shared" si="155"/>
        <v>0</v>
      </c>
      <c r="L1976" s="46">
        <f t="shared" si="156"/>
        <v>0</v>
      </c>
      <c r="M1976" s="19">
        <f t="shared" si="157"/>
        <v>1868</v>
      </c>
      <c r="N1976" s="19">
        <f t="shared" si="158"/>
        <v>76.244897959183675</v>
      </c>
    </row>
    <row r="1977" spans="1:14" ht="15" customHeight="1">
      <c r="A1977" s="15">
        <v>1971</v>
      </c>
      <c r="B1977" s="36">
        <v>5</v>
      </c>
      <c r="C1977" s="80"/>
      <c r="D1977" s="28" t="s">
        <v>6514</v>
      </c>
      <c r="E1977" s="16" t="s">
        <v>2178</v>
      </c>
      <c r="F1977" s="87">
        <v>8592223094642</v>
      </c>
      <c r="G1977" s="17">
        <v>450</v>
      </c>
      <c r="H1977" s="76">
        <v>2006</v>
      </c>
      <c r="I1977" s="18">
        <f t="shared" si="154"/>
        <v>81.877551020408163</v>
      </c>
      <c r="J1977" s="46">
        <f>'Skupinové slevy'!$C$51</f>
        <v>0</v>
      </c>
      <c r="K1977" s="46">
        <f t="shared" si="155"/>
        <v>0</v>
      </c>
      <c r="L1977" s="46">
        <f t="shared" si="156"/>
        <v>0</v>
      </c>
      <c r="M1977" s="19">
        <f t="shared" si="157"/>
        <v>2006</v>
      </c>
      <c r="N1977" s="19">
        <f t="shared" si="158"/>
        <v>81.877551020408163</v>
      </c>
    </row>
    <row r="1978" spans="1:14" ht="15" customHeight="1">
      <c r="A1978" s="15">
        <v>1972</v>
      </c>
      <c r="B1978" s="36">
        <v>5</v>
      </c>
      <c r="C1978" s="80"/>
      <c r="D1978" s="28" t="s">
        <v>3968</v>
      </c>
      <c r="E1978" s="16" t="s">
        <v>3969</v>
      </c>
      <c r="F1978" s="87">
        <v>106012300012</v>
      </c>
      <c r="G1978" s="17">
        <v>450</v>
      </c>
      <c r="H1978" s="76">
        <v>770</v>
      </c>
      <c r="I1978" s="18">
        <f t="shared" si="154"/>
        <v>31.428571428571427</v>
      </c>
      <c r="J1978" s="46">
        <f>'Skupinové slevy'!$C$51</f>
        <v>0</v>
      </c>
      <c r="K1978" s="46">
        <f t="shared" si="155"/>
        <v>0</v>
      </c>
      <c r="L1978" s="46">
        <f t="shared" si="156"/>
        <v>0</v>
      </c>
      <c r="M1978" s="19">
        <f t="shared" si="157"/>
        <v>770</v>
      </c>
      <c r="N1978" s="19">
        <f t="shared" si="158"/>
        <v>31.428571428571427</v>
      </c>
    </row>
    <row r="1979" spans="1:14" ht="15" customHeight="1">
      <c r="A1979" s="15">
        <v>1973</v>
      </c>
      <c r="B1979" s="36">
        <v>5</v>
      </c>
      <c r="C1979" s="80"/>
      <c r="D1979" s="28" t="s">
        <v>1335</v>
      </c>
      <c r="E1979" s="16" t="s">
        <v>3291</v>
      </c>
      <c r="F1979" s="87">
        <v>8592223415638</v>
      </c>
      <c r="G1979" s="17">
        <v>450</v>
      </c>
      <c r="H1979" s="76">
        <v>1234</v>
      </c>
      <c r="I1979" s="18">
        <f t="shared" si="154"/>
        <v>50.367346938775512</v>
      </c>
      <c r="J1979" s="46">
        <f>'Skupinové slevy'!$C$51</f>
        <v>0</v>
      </c>
      <c r="K1979" s="46">
        <f t="shared" si="155"/>
        <v>0</v>
      </c>
      <c r="L1979" s="46">
        <f t="shared" si="156"/>
        <v>0</v>
      </c>
      <c r="M1979" s="19">
        <f t="shared" si="157"/>
        <v>1234</v>
      </c>
      <c r="N1979" s="19">
        <f t="shared" si="158"/>
        <v>50.367346938775512</v>
      </c>
    </row>
    <row r="1980" spans="1:14" ht="15" customHeight="1">
      <c r="A1980" s="15">
        <v>1974</v>
      </c>
      <c r="B1980" s="36">
        <v>5</v>
      </c>
      <c r="C1980" s="80"/>
      <c r="D1980" s="28" t="s">
        <v>2060</v>
      </c>
      <c r="E1980" s="16" t="s">
        <v>1134</v>
      </c>
      <c r="F1980" s="87">
        <v>8592223415645</v>
      </c>
      <c r="G1980" s="17">
        <v>450</v>
      </c>
      <c r="H1980" s="76">
        <v>2024</v>
      </c>
      <c r="I1980" s="18">
        <f t="shared" si="154"/>
        <v>82.612244897959187</v>
      </c>
      <c r="J1980" s="46">
        <f>'Skupinové slevy'!$C$51</f>
        <v>0</v>
      </c>
      <c r="K1980" s="46">
        <f t="shared" si="155"/>
        <v>0</v>
      </c>
      <c r="L1980" s="46">
        <f t="shared" si="156"/>
        <v>0</v>
      </c>
      <c r="M1980" s="19">
        <f t="shared" si="157"/>
        <v>2024</v>
      </c>
      <c r="N1980" s="19">
        <f t="shared" si="158"/>
        <v>82.612244897959187</v>
      </c>
    </row>
    <row r="1981" spans="1:14" ht="15" customHeight="1">
      <c r="A1981" s="15">
        <v>1975</v>
      </c>
      <c r="B1981" s="36">
        <v>5</v>
      </c>
      <c r="C1981" s="80"/>
      <c r="D1981" s="28" t="s">
        <v>1293</v>
      </c>
      <c r="E1981" s="16" t="s">
        <v>1692</v>
      </c>
      <c r="F1981" s="87">
        <v>8592223415652</v>
      </c>
      <c r="G1981" s="17">
        <v>450</v>
      </c>
      <c r="H1981" s="76">
        <v>2228</v>
      </c>
      <c r="I1981" s="18">
        <f t="shared" si="154"/>
        <v>90.938775510204081</v>
      </c>
      <c r="J1981" s="46">
        <f>'Skupinové slevy'!$C$51</f>
        <v>0</v>
      </c>
      <c r="K1981" s="46">
        <f t="shared" si="155"/>
        <v>0</v>
      </c>
      <c r="L1981" s="46">
        <f t="shared" si="156"/>
        <v>0</v>
      </c>
      <c r="M1981" s="19">
        <f t="shared" si="157"/>
        <v>2228</v>
      </c>
      <c r="N1981" s="19">
        <f t="shared" si="158"/>
        <v>90.938775510204081</v>
      </c>
    </row>
    <row r="1982" spans="1:14" ht="15" customHeight="1">
      <c r="A1982" s="15">
        <v>1976</v>
      </c>
      <c r="B1982" s="36">
        <v>5</v>
      </c>
      <c r="C1982" s="80"/>
      <c r="D1982" s="28" t="s">
        <v>3290</v>
      </c>
      <c r="E1982" s="16" t="s">
        <v>3291</v>
      </c>
      <c r="F1982" s="87">
        <v>142120100014</v>
      </c>
      <c r="G1982" s="17">
        <v>450</v>
      </c>
      <c r="H1982" s="76">
        <v>1097</v>
      </c>
      <c r="I1982" s="18">
        <f t="shared" si="154"/>
        <v>44.775510204081634</v>
      </c>
      <c r="J1982" s="46">
        <f>'Skupinové slevy'!$C$51</f>
        <v>0</v>
      </c>
      <c r="K1982" s="46">
        <f t="shared" si="155"/>
        <v>0</v>
      </c>
      <c r="L1982" s="46">
        <f t="shared" si="156"/>
        <v>0</v>
      </c>
      <c r="M1982" s="19">
        <f t="shared" si="157"/>
        <v>1097</v>
      </c>
      <c r="N1982" s="19">
        <f t="shared" si="158"/>
        <v>44.775510204081634</v>
      </c>
    </row>
    <row r="1983" spans="1:14" ht="15" customHeight="1">
      <c r="A1983" s="15">
        <v>1977</v>
      </c>
      <c r="B1983" s="36">
        <v>5</v>
      </c>
      <c r="C1983" s="80"/>
      <c r="D1983" s="28" t="s">
        <v>1133</v>
      </c>
      <c r="E1983" s="16" t="s">
        <v>1134</v>
      </c>
      <c r="F1983" s="87">
        <v>142340100016</v>
      </c>
      <c r="G1983" s="17">
        <v>450</v>
      </c>
      <c r="H1983" s="76">
        <v>1236</v>
      </c>
      <c r="I1983" s="18">
        <f t="shared" si="154"/>
        <v>50.448979591836732</v>
      </c>
      <c r="J1983" s="46">
        <f>'Skupinové slevy'!$C$51</f>
        <v>0</v>
      </c>
      <c r="K1983" s="46">
        <f t="shared" si="155"/>
        <v>0</v>
      </c>
      <c r="L1983" s="46">
        <f t="shared" si="156"/>
        <v>0</v>
      </c>
      <c r="M1983" s="19">
        <f t="shared" si="157"/>
        <v>1236</v>
      </c>
      <c r="N1983" s="19">
        <f t="shared" si="158"/>
        <v>50.448979591836732</v>
      </c>
    </row>
    <row r="1984" spans="1:14" ht="15" customHeight="1">
      <c r="A1984" s="15">
        <v>1978</v>
      </c>
      <c r="B1984" s="36">
        <v>5</v>
      </c>
      <c r="C1984" s="80"/>
      <c r="D1984" s="28" t="s">
        <v>1691</v>
      </c>
      <c r="E1984" s="16" t="s">
        <v>1692</v>
      </c>
      <c r="F1984" s="87">
        <v>142330100019</v>
      </c>
      <c r="G1984" s="17">
        <v>450</v>
      </c>
      <c r="H1984" s="76">
        <v>1866</v>
      </c>
      <c r="I1984" s="18">
        <f t="shared" si="154"/>
        <v>76.163265306122454</v>
      </c>
      <c r="J1984" s="46">
        <f>'Skupinové slevy'!$C$51</f>
        <v>0</v>
      </c>
      <c r="K1984" s="46">
        <f t="shared" si="155"/>
        <v>0</v>
      </c>
      <c r="L1984" s="46">
        <f t="shared" si="156"/>
        <v>0</v>
      </c>
      <c r="M1984" s="19">
        <f t="shared" si="157"/>
        <v>1866</v>
      </c>
      <c r="N1984" s="19">
        <f t="shared" si="158"/>
        <v>76.163265306122454</v>
      </c>
    </row>
    <row r="1985" spans="1:14" ht="15" customHeight="1">
      <c r="A1985" s="15">
        <v>1979</v>
      </c>
      <c r="B1985" s="36">
        <v>5</v>
      </c>
      <c r="C1985" s="80"/>
      <c r="D1985" s="28" t="s">
        <v>6427</v>
      </c>
      <c r="E1985" s="16" t="s">
        <v>6428</v>
      </c>
      <c r="F1985" s="87">
        <v>142114100013</v>
      </c>
      <c r="G1985" s="17">
        <v>450</v>
      </c>
      <c r="H1985" s="76">
        <v>3720</v>
      </c>
      <c r="I1985" s="18">
        <f t="shared" si="154"/>
        <v>151.83673469387756</v>
      </c>
      <c r="J1985" s="46">
        <f>'Skupinové slevy'!$C$51</f>
        <v>0</v>
      </c>
      <c r="K1985" s="46">
        <f t="shared" si="155"/>
        <v>0</v>
      </c>
      <c r="L1985" s="46">
        <f t="shared" si="156"/>
        <v>0</v>
      </c>
      <c r="M1985" s="19">
        <f t="shared" si="157"/>
        <v>3720</v>
      </c>
      <c r="N1985" s="19">
        <f t="shared" si="158"/>
        <v>151.83673469387756</v>
      </c>
    </row>
    <row r="1986" spans="1:14" ht="15" customHeight="1">
      <c r="A1986" s="15">
        <v>1980</v>
      </c>
      <c r="B1986" s="36">
        <v>5</v>
      </c>
      <c r="C1986" s="80"/>
      <c r="D1986" s="28" t="s">
        <v>397</v>
      </c>
      <c r="E1986" s="16" t="s">
        <v>398</v>
      </c>
      <c r="F1986" s="87">
        <v>142112100015</v>
      </c>
      <c r="G1986" s="17">
        <v>450</v>
      </c>
      <c r="H1986" s="76">
        <v>3993</v>
      </c>
      <c r="I1986" s="18">
        <f t="shared" si="154"/>
        <v>162.9795918367347</v>
      </c>
      <c r="J1986" s="46">
        <f>'Skupinové slevy'!$C$51</f>
        <v>0</v>
      </c>
      <c r="K1986" s="46">
        <f t="shared" si="155"/>
        <v>0</v>
      </c>
      <c r="L1986" s="46">
        <f t="shared" si="156"/>
        <v>0</v>
      </c>
      <c r="M1986" s="19">
        <f t="shared" si="157"/>
        <v>3993</v>
      </c>
      <c r="N1986" s="19">
        <f t="shared" si="158"/>
        <v>162.9795918367347</v>
      </c>
    </row>
    <row r="1987" spans="1:14" ht="15" customHeight="1">
      <c r="A1987" s="15">
        <v>1981</v>
      </c>
      <c r="B1987" s="36">
        <v>5</v>
      </c>
      <c r="C1987" s="80"/>
      <c r="D1987" s="28" t="s">
        <v>399</v>
      </c>
      <c r="E1987" s="16" t="s">
        <v>400</v>
      </c>
      <c r="F1987" s="87">
        <v>142580100012</v>
      </c>
      <c r="G1987" s="17">
        <v>450</v>
      </c>
      <c r="H1987" s="76">
        <v>6900</v>
      </c>
      <c r="I1987" s="18">
        <f t="shared" si="154"/>
        <v>281.63265306122452</v>
      </c>
      <c r="J1987" s="46">
        <f>'Skupinové slevy'!$C$51</f>
        <v>0</v>
      </c>
      <c r="K1987" s="46">
        <f t="shared" si="155"/>
        <v>0</v>
      </c>
      <c r="L1987" s="46">
        <f t="shared" si="156"/>
        <v>0</v>
      </c>
      <c r="M1987" s="19">
        <f t="shared" si="157"/>
        <v>6900</v>
      </c>
      <c r="N1987" s="19">
        <f t="shared" si="158"/>
        <v>281.63265306122452</v>
      </c>
    </row>
    <row r="1988" spans="1:14" ht="15" customHeight="1">
      <c r="A1988" s="15">
        <v>1982</v>
      </c>
      <c r="B1988" s="36">
        <v>5</v>
      </c>
      <c r="C1988" s="80"/>
      <c r="D1988" s="28" t="s">
        <v>2194</v>
      </c>
      <c r="E1988" s="16" t="s">
        <v>2195</v>
      </c>
      <c r="F1988" s="87">
        <v>8592223229563</v>
      </c>
      <c r="G1988" s="17">
        <v>450</v>
      </c>
      <c r="H1988" s="76">
        <v>586</v>
      </c>
      <c r="I1988" s="18">
        <f t="shared" si="154"/>
        <v>23.918367346938776</v>
      </c>
      <c r="J1988" s="46">
        <f>'Skupinové slevy'!$C$51</f>
        <v>0</v>
      </c>
      <c r="K1988" s="46">
        <f t="shared" si="155"/>
        <v>0</v>
      </c>
      <c r="L1988" s="46">
        <f t="shared" si="156"/>
        <v>0</v>
      </c>
      <c r="M1988" s="19">
        <f t="shared" si="157"/>
        <v>586</v>
      </c>
      <c r="N1988" s="19">
        <f t="shared" si="158"/>
        <v>23.918367346938776</v>
      </c>
    </row>
    <row r="1989" spans="1:14" ht="15" customHeight="1">
      <c r="A1989" s="15">
        <v>1983</v>
      </c>
      <c r="B1989" s="36">
        <v>5</v>
      </c>
      <c r="C1989" s="80"/>
      <c r="D1989" s="28" t="s">
        <v>4759</v>
      </c>
      <c r="E1989" s="16" t="s">
        <v>4760</v>
      </c>
      <c r="F1989" s="87">
        <v>8592223229570</v>
      </c>
      <c r="G1989" s="17">
        <v>450</v>
      </c>
      <c r="H1989" s="76">
        <v>637</v>
      </c>
      <c r="I1989" s="18">
        <f t="shared" si="154"/>
        <v>26</v>
      </c>
      <c r="J1989" s="46">
        <f>'Skupinové slevy'!$C$51</f>
        <v>0</v>
      </c>
      <c r="K1989" s="46">
        <f t="shared" si="155"/>
        <v>0</v>
      </c>
      <c r="L1989" s="46">
        <f t="shared" si="156"/>
        <v>0</v>
      </c>
      <c r="M1989" s="19">
        <f t="shared" si="157"/>
        <v>637</v>
      </c>
      <c r="N1989" s="19">
        <f t="shared" si="158"/>
        <v>26</v>
      </c>
    </row>
    <row r="1990" spans="1:14" ht="15" customHeight="1">
      <c r="A1990" s="15">
        <v>1984</v>
      </c>
      <c r="B1990" s="36">
        <v>5</v>
      </c>
      <c r="C1990" s="80"/>
      <c r="D1990" s="28" t="s">
        <v>2881</v>
      </c>
      <c r="E1990" s="16" t="s">
        <v>2882</v>
      </c>
      <c r="F1990" s="87">
        <v>8592223002951</v>
      </c>
      <c r="G1990" s="17">
        <v>450</v>
      </c>
      <c r="H1990" s="76">
        <v>1431</v>
      </c>
      <c r="I1990" s="18">
        <f t="shared" si="154"/>
        <v>58.408163265306122</v>
      </c>
      <c r="J1990" s="46">
        <f>'Skupinové slevy'!$C$51</f>
        <v>0</v>
      </c>
      <c r="K1990" s="46">
        <f t="shared" si="155"/>
        <v>0</v>
      </c>
      <c r="L1990" s="46">
        <f t="shared" si="156"/>
        <v>0</v>
      </c>
      <c r="M1990" s="19">
        <f t="shared" si="157"/>
        <v>1431</v>
      </c>
      <c r="N1990" s="19">
        <f t="shared" si="158"/>
        <v>58.408163265306122</v>
      </c>
    </row>
    <row r="1991" spans="1:14" ht="15" customHeight="1">
      <c r="A1991" s="15">
        <v>1985</v>
      </c>
      <c r="B1991" s="36">
        <v>5</v>
      </c>
      <c r="C1991" s="80"/>
      <c r="D1991" s="28" t="s">
        <v>1693</v>
      </c>
      <c r="E1991" s="16" t="s">
        <v>1694</v>
      </c>
      <c r="F1991" s="87">
        <v>8592223002968</v>
      </c>
      <c r="G1991" s="17">
        <v>450</v>
      </c>
      <c r="H1991" s="76">
        <v>1915</v>
      </c>
      <c r="I1991" s="18">
        <f t="shared" ref="I1991:I2054" si="159">H1991/$I$5</f>
        <v>78.163265306122454</v>
      </c>
      <c r="J1991" s="46">
        <f>'Skupinové slevy'!$C$51</f>
        <v>0</v>
      </c>
      <c r="K1991" s="46">
        <f t="shared" ref="K1991:K2054" si="160">IF($K$4="X",0.04,0)</f>
        <v>0</v>
      </c>
      <c r="L1991" s="46">
        <f t="shared" ref="L1991:L2054" si="161">IF($L$4="X",0.02,0)</f>
        <v>0</v>
      </c>
      <c r="M1991" s="19">
        <f t="shared" si="157"/>
        <v>1915</v>
      </c>
      <c r="N1991" s="19">
        <f t="shared" si="158"/>
        <v>78.163265306122454</v>
      </c>
    </row>
    <row r="1992" spans="1:14" ht="15" customHeight="1">
      <c r="A1992" s="15">
        <v>1986</v>
      </c>
      <c r="B1992" s="36">
        <v>5</v>
      </c>
      <c r="C1992" s="80"/>
      <c r="D1992" s="28" t="s">
        <v>1695</v>
      </c>
      <c r="E1992" s="16" t="s">
        <v>1696</v>
      </c>
      <c r="F1992" s="87">
        <v>8592223000421</v>
      </c>
      <c r="G1992" s="17">
        <v>450</v>
      </c>
      <c r="H1992" s="76">
        <v>3237</v>
      </c>
      <c r="I1992" s="18">
        <f t="shared" si="159"/>
        <v>132.12244897959184</v>
      </c>
      <c r="J1992" s="46">
        <f>'Skupinové slevy'!$C$51</f>
        <v>0</v>
      </c>
      <c r="K1992" s="46">
        <f t="shared" si="160"/>
        <v>0</v>
      </c>
      <c r="L1992" s="46">
        <f t="shared" si="161"/>
        <v>0</v>
      </c>
      <c r="M1992" s="19">
        <f t="shared" si="157"/>
        <v>3237</v>
      </c>
      <c r="N1992" s="19">
        <f t="shared" si="158"/>
        <v>132.12244897959184</v>
      </c>
    </row>
    <row r="1993" spans="1:14" ht="15" customHeight="1">
      <c r="A1993" s="15">
        <v>1987</v>
      </c>
      <c r="B1993" s="36">
        <v>5</v>
      </c>
      <c r="C1993" s="80"/>
      <c r="D1993" s="28" t="s">
        <v>1697</v>
      </c>
      <c r="E1993" s="16" t="s">
        <v>4240</v>
      </c>
      <c r="F1993" s="87">
        <v>8592223304130</v>
      </c>
      <c r="G1993" s="17">
        <v>450</v>
      </c>
      <c r="H1993" s="76">
        <v>4791</v>
      </c>
      <c r="I1993" s="18">
        <f t="shared" si="159"/>
        <v>195.55102040816325</v>
      </c>
      <c r="J1993" s="46">
        <f>'Skupinové slevy'!$C$51</f>
        <v>0</v>
      </c>
      <c r="K1993" s="46">
        <f t="shared" si="160"/>
        <v>0</v>
      </c>
      <c r="L1993" s="46">
        <f t="shared" si="161"/>
        <v>0</v>
      </c>
      <c r="M1993" s="19">
        <f t="shared" si="157"/>
        <v>4791</v>
      </c>
      <c r="N1993" s="19">
        <f t="shared" si="158"/>
        <v>195.55102040816325</v>
      </c>
    </row>
    <row r="1994" spans="1:14" ht="15" customHeight="1">
      <c r="A1994" s="15">
        <v>1988</v>
      </c>
      <c r="B1994" s="36">
        <v>5</v>
      </c>
      <c r="C1994" s="80"/>
      <c r="D1994" s="28" t="s">
        <v>6859</v>
      </c>
      <c r="E1994" s="16" t="s">
        <v>6860</v>
      </c>
      <c r="F1994" s="87">
        <v>8592223304147</v>
      </c>
      <c r="G1994" s="17">
        <v>450</v>
      </c>
      <c r="H1994" s="76">
        <v>7235</v>
      </c>
      <c r="I1994" s="18">
        <f t="shared" si="159"/>
        <v>295.30612244897958</v>
      </c>
      <c r="J1994" s="46">
        <f>'Skupinové slevy'!$C$51</f>
        <v>0</v>
      </c>
      <c r="K1994" s="46">
        <f t="shared" si="160"/>
        <v>0</v>
      </c>
      <c r="L1994" s="46">
        <f t="shared" si="161"/>
        <v>0</v>
      </c>
      <c r="M1994" s="19">
        <f t="shared" si="157"/>
        <v>7235</v>
      </c>
      <c r="N1994" s="19">
        <f t="shared" si="158"/>
        <v>295.30612244897958</v>
      </c>
    </row>
    <row r="1995" spans="1:14" ht="15" customHeight="1">
      <c r="A1995" s="15">
        <v>1989</v>
      </c>
      <c r="B1995" s="36">
        <v>5</v>
      </c>
      <c r="C1995" s="80"/>
      <c r="D1995" s="28" t="s">
        <v>6861</v>
      </c>
      <c r="E1995" s="16" t="s">
        <v>6862</v>
      </c>
      <c r="F1995" s="87">
        <v>8592223304154</v>
      </c>
      <c r="G1995" s="17">
        <v>450</v>
      </c>
      <c r="H1995" s="76">
        <v>11465</v>
      </c>
      <c r="I1995" s="18">
        <f t="shared" si="159"/>
        <v>467.9591836734694</v>
      </c>
      <c r="J1995" s="46">
        <f>'Skupinové slevy'!$C$51</f>
        <v>0</v>
      </c>
      <c r="K1995" s="46">
        <f t="shared" si="160"/>
        <v>0</v>
      </c>
      <c r="L1995" s="46">
        <f t="shared" si="161"/>
        <v>0</v>
      </c>
      <c r="M1995" s="19">
        <f t="shared" si="157"/>
        <v>11465</v>
      </c>
      <c r="N1995" s="19">
        <f t="shared" si="158"/>
        <v>467.9591836734694</v>
      </c>
    </row>
    <row r="1996" spans="1:14" ht="15" customHeight="1">
      <c r="A1996" s="15">
        <v>1990</v>
      </c>
      <c r="B1996" s="36">
        <v>5</v>
      </c>
      <c r="C1996" s="80"/>
      <c r="D1996" s="28" t="s">
        <v>4771</v>
      </c>
      <c r="E1996" s="16" t="s">
        <v>5535</v>
      </c>
      <c r="F1996" s="87">
        <v>8592223181281</v>
      </c>
      <c r="G1996" s="17">
        <v>450</v>
      </c>
      <c r="H1996" s="76">
        <v>46428</v>
      </c>
      <c r="I1996" s="18">
        <f t="shared" si="159"/>
        <v>1895.0204081632653</v>
      </c>
      <c r="J1996" s="46">
        <f>'Skupinové slevy'!$C$51</f>
        <v>0</v>
      </c>
      <c r="K1996" s="46">
        <f t="shared" si="160"/>
        <v>0</v>
      </c>
      <c r="L1996" s="46">
        <f t="shared" si="161"/>
        <v>0</v>
      </c>
      <c r="M1996" s="19">
        <f t="shared" si="157"/>
        <v>46428</v>
      </c>
      <c r="N1996" s="19">
        <f t="shared" si="158"/>
        <v>1895.0204081632653</v>
      </c>
    </row>
    <row r="1997" spans="1:14" ht="15" customHeight="1">
      <c r="A1997" s="15">
        <v>1991</v>
      </c>
      <c r="B1997" s="36">
        <v>5</v>
      </c>
      <c r="C1997" s="80"/>
      <c r="D1997" s="28" t="s">
        <v>3024</v>
      </c>
      <c r="E1997" s="16" t="s">
        <v>3025</v>
      </c>
      <c r="F1997" s="87">
        <v>8592223015814</v>
      </c>
      <c r="G1997" s="17">
        <v>450</v>
      </c>
      <c r="H1997" s="76">
        <v>66838</v>
      </c>
      <c r="I1997" s="18">
        <f t="shared" si="159"/>
        <v>2728.0816326530612</v>
      </c>
      <c r="J1997" s="46">
        <f>'Skupinové slevy'!$C$51</f>
        <v>0</v>
      </c>
      <c r="K1997" s="46">
        <f t="shared" si="160"/>
        <v>0</v>
      </c>
      <c r="L1997" s="46">
        <f t="shared" si="161"/>
        <v>0</v>
      </c>
      <c r="M1997" s="19">
        <f t="shared" si="157"/>
        <v>66838</v>
      </c>
      <c r="N1997" s="19">
        <f t="shared" si="158"/>
        <v>2728.0816326530612</v>
      </c>
    </row>
    <row r="1998" spans="1:14" ht="15" customHeight="1">
      <c r="A1998" s="15">
        <v>1992</v>
      </c>
      <c r="B1998" s="36">
        <v>5</v>
      </c>
      <c r="C1998" s="80"/>
      <c r="D1998" s="28" t="s">
        <v>1698</v>
      </c>
      <c r="E1998" s="16" t="s">
        <v>4065</v>
      </c>
      <c r="F1998" s="87">
        <v>8592223015821</v>
      </c>
      <c r="G1998" s="17">
        <v>998</v>
      </c>
      <c r="H1998" s="76">
        <v>98.2</v>
      </c>
      <c r="I1998" s="18">
        <f t="shared" si="159"/>
        <v>4.0081632653061225</v>
      </c>
      <c r="J1998" s="46">
        <f>'Skupinové slevy'!$C$63</f>
        <v>0</v>
      </c>
      <c r="K1998" s="46">
        <f t="shared" si="160"/>
        <v>0</v>
      </c>
      <c r="L1998" s="46">
        <f t="shared" si="161"/>
        <v>0</v>
      </c>
      <c r="M1998" s="19">
        <f t="shared" si="157"/>
        <v>98.2</v>
      </c>
      <c r="N1998" s="19">
        <f t="shared" si="158"/>
        <v>4.0081632653061225</v>
      </c>
    </row>
    <row r="1999" spans="1:14" ht="15" customHeight="1">
      <c r="A1999" s="15">
        <v>1993</v>
      </c>
      <c r="B1999" s="36">
        <v>5</v>
      </c>
      <c r="C1999" s="80"/>
      <c r="D1999" s="28" t="s">
        <v>4066</v>
      </c>
      <c r="E1999" s="16" t="s">
        <v>4067</v>
      </c>
      <c r="F1999" s="87">
        <v>8592223015838</v>
      </c>
      <c r="G1999" s="17">
        <v>998</v>
      </c>
      <c r="H1999" s="76">
        <v>147.80000000000001</v>
      </c>
      <c r="I1999" s="18">
        <f t="shared" si="159"/>
        <v>6.0326530612244902</v>
      </c>
      <c r="J1999" s="46">
        <f>'Skupinové slevy'!$C$63</f>
        <v>0</v>
      </c>
      <c r="K1999" s="46">
        <f t="shared" si="160"/>
        <v>0</v>
      </c>
      <c r="L1999" s="46">
        <f t="shared" si="161"/>
        <v>0</v>
      </c>
      <c r="M1999" s="19">
        <f t="shared" si="157"/>
        <v>147.80000000000001</v>
      </c>
      <c r="N1999" s="19">
        <f t="shared" si="158"/>
        <v>6.0326530612244902</v>
      </c>
    </row>
    <row r="2000" spans="1:14" ht="15" customHeight="1">
      <c r="A2000" s="15">
        <v>1994</v>
      </c>
      <c r="B2000" s="36">
        <v>5</v>
      </c>
      <c r="C2000" s="80"/>
      <c r="D2000" s="28" t="s">
        <v>3294</v>
      </c>
      <c r="E2000" s="16" t="s">
        <v>3295</v>
      </c>
      <c r="F2000" s="87">
        <v>8592223015845</v>
      </c>
      <c r="G2000" s="17">
        <v>998</v>
      </c>
      <c r="H2000" s="76">
        <v>374</v>
      </c>
      <c r="I2000" s="18">
        <f t="shared" si="159"/>
        <v>15.26530612244898</v>
      </c>
      <c r="J2000" s="46">
        <f>'Skupinové slevy'!$C$63</f>
        <v>0</v>
      </c>
      <c r="K2000" s="46">
        <f t="shared" si="160"/>
        <v>0</v>
      </c>
      <c r="L2000" s="46">
        <f t="shared" si="161"/>
        <v>0</v>
      </c>
      <c r="M2000" s="19">
        <f t="shared" si="157"/>
        <v>374</v>
      </c>
      <c r="N2000" s="19">
        <f t="shared" si="158"/>
        <v>15.26530612244898</v>
      </c>
    </row>
    <row r="2001" spans="1:14" ht="15" customHeight="1">
      <c r="A2001" s="15">
        <v>1995</v>
      </c>
      <c r="B2001" s="36">
        <v>5</v>
      </c>
      <c r="C2001" s="80"/>
      <c r="D2001" s="28" t="s">
        <v>1135</v>
      </c>
      <c r="E2001" s="16" t="s">
        <v>1136</v>
      </c>
      <c r="F2001" s="87">
        <v>8592223038837</v>
      </c>
      <c r="G2001" s="17">
        <v>998</v>
      </c>
      <c r="H2001" s="76">
        <v>466</v>
      </c>
      <c r="I2001" s="18">
        <f t="shared" si="159"/>
        <v>19.020408163265305</v>
      </c>
      <c r="J2001" s="46">
        <f>'Skupinové slevy'!$C$63</f>
        <v>0</v>
      </c>
      <c r="K2001" s="46">
        <f t="shared" si="160"/>
        <v>0</v>
      </c>
      <c r="L2001" s="46">
        <f t="shared" si="161"/>
        <v>0</v>
      </c>
      <c r="M2001" s="19">
        <f t="shared" si="157"/>
        <v>466</v>
      </c>
      <c r="N2001" s="19">
        <f t="shared" si="158"/>
        <v>19.020408163265305</v>
      </c>
    </row>
    <row r="2002" spans="1:14" ht="15" customHeight="1">
      <c r="A2002" s="15">
        <v>1996</v>
      </c>
      <c r="B2002" s="36">
        <v>5</v>
      </c>
      <c r="C2002" s="80"/>
      <c r="D2002" s="28" t="s">
        <v>1137</v>
      </c>
      <c r="E2002" s="16" t="s">
        <v>1138</v>
      </c>
      <c r="F2002" s="87">
        <v>8592223040748</v>
      </c>
      <c r="G2002" s="17">
        <v>998</v>
      </c>
      <c r="H2002" s="76">
        <v>749</v>
      </c>
      <c r="I2002" s="18">
        <f t="shared" si="159"/>
        <v>30.571428571428573</v>
      </c>
      <c r="J2002" s="46">
        <f>'Skupinové slevy'!$C$63</f>
        <v>0</v>
      </c>
      <c r="K2002" s="46">
        <f t="shared" si="160"/>
        <v>0</v>
      </c>
      <c r="L2002" s="46">
        <f t="shared" si="161"/>
        <v>0</v>
      </c>
      <c r="M2002" s="19">
        <f t="shared" si="157"/>
        <v>749</v>
      </c>
      <c r="N2002" s="19">
        <f t="shared" si="158"/>
        <v>30.571428571428573</v>
      </c>
    </row>
    <row r="2003" spans="1:14" ht="15" customHeight="1">
      <c r="A2003" s="15">
        <v>1997</v>
      </c>
      <c r="B2003" s="36">
        <v>5</v>
      </c>
      <c r="C2003" s="80"/>
      <c r="D2003" s="28" t="s">
        <v>773</v>
      </c>
      <c r="E2003" s="16" t="s">
        <v>774</v>
      </c>
      <c r="F2003" s="87">
        <v>8592223038844</v>
      </c>
      <c r="G2003" s="17">
        <v>998</v>
      </c>
      <c r="H2003" s="76">
        <v>3489</v>
      </c>
      <c r="I2003" s="18">
        <f t="shared" si="159"/>
        <v>142.40816326530611</v>
      </c>
      <c r="J2003" s="46">
        <f>'Skupinové slevy'!$C$63</f>
        <v>0</v>
      </c>
      <c r="K2003" s="46">
        <f t="shared" si="160"/>
        <v>0</v>
      </c>
      <c r="L2003" s="46">
        <f t="shared" si="161"/>
        <v>0</v>
      </c>
      <c r="M2003" s="19">
        <f t="shared" si="157"/>
        <v>3489</v>
      </c>
      <c r="N2003" s="19">
        <f t="shared" si="158"/>
        <v>142.40816326530611</v>
      </c>
    </row>
    <row r="2004" spans="1:14" ht="15" customHeight="1">
      <c r="A2004" s="15">
        <v>1998</v>
      </c>
      <c r="B2004" s="36">
        <v>5</v>
      </c>
      <c r="C2004" s="80"/>
      <c r="D2004" s="28" t="s">
        <v>5061</v>
      </c>
      <c r="E2004" s="16" t="s">
        <v>5062</v>
      </c>
      <c r="F2004" s="87">
        <v>8592223229587</v>
      </c>
      <c r="G2004" s="17">
        <v>450</v>
      </c>
      <c r="H2004" s="76">
        <v>752</v>
      </c>
      <c r="I2004" s="18">
        <f t="shared" si="159"/>
        <v>30.693877551020407</v>
      </c>
      <c r="J2004" s="46">
        <f>'Skupinové slevy'!$C$51</f>
        <v>0</v>
      </c>
      <c r="K2004" s="46">
        <f t="shared" si="160"/>
        <v>0</v>
      </c>
      <c r="L2004" s="46">
        <f t="shared" si="161"/>
        <v>0</v>
      </c>
      <c r="M2004" s="19">
        <f t="shared" si="157"/>
        <v>752</v>
      </c>
      <c r="N2004" s="19">
        <f t="shared" si="158"/>
        <v>30.693877551020407</v>
      </c>
    </row>
    <row r="2005" spans="1:14" ht="15" customHeight="1">
      <c r="A2005" s="15">
        <v>1999</v>
      </c>
      <c r="B2005" s="36">
        <v>5</v>
      </c>
      <c r="C2005" s="80"/>
      <c r="D2005" s="28" t="s">
        <v>6697</v>
      </c>
      <c r="E2005" s="16" t="s">
        <v>6698</v>
      </c>
      <c r="F2005" s="87">
        <v>8592223346109</v>
      </c>
      <c r="G2005" s="17">
        <v>440</v>
      </c>
      <c r="H2005" s="76">
        <v>2158</v>
      </c>
      <c r="I2005" s="18">
        <f t="shared" si="159"/>
        <v>88.08163265306122</v>
      </c>
      <c r="J2005" s="46">
        <f>'Skupinové slevy'!$C$49</f>
        <v>0</v>
      </c>
      <c r="K2005" s="46">
        <f t="shared" si="160"/>
        <v>0</v>
      </c>
      <c r="L2005" s="46">
        <f t="shared" si="161"/>
        <v>0</v>
      </c>
      <c r="M2005" s="19">
        <f t="shared" si="157"/>
        <v>2158</v>
      </c>
      <c r="N2005" s="19">
        <f t="shared" si="158"/>
        <v>88.08163265306122</v>
      </c>
    </row>
    <row r="2006" spans="1:14" ht="15" customHeight="1">
      <c r="A2006" s="15">
        <v>2000</v>
      </c>
      <c r="B2006" s="36">
        <v>5</v>
      </c>
      <c r="C2006" s="80"/>
      <c r="D2006" s="28" t="s">
        <v>168</v>
      </c>
      <c r="E2006" s="16" t="s">
        <v>169</v>
      </c>
      <c r="F2006" s="87">
        <v>8592223346116</v>
      </c>
      <c r="G2006" s="17">
        <v>440</v>
      </c>
      <c r="H2006" s="76">
        <v>2333</v>
      </c>
      <c r="I2006" s="18">
        <f t="shared" si="159"/>
        <v>95.224489795918373</v>
      </c>
      <c r="J2006" s="46">
        <f>'Skupinové slevy'!$C$49</f>
        <v>0</v>
      </c>
      <c r="K2006" s="46">
        <f t="shared" si="160"/>
        <v>0</v>
      </c>
      <c r="L2006" s="46">
        <f t="shared" si="161"/>
        <v>0</v>
      </c>
      <c r="M2006" s="19">
        <f t="shared" si="157"/>
        <v>2333</v>
      </c>
      <c r="N2006" s="19">
        <f t="shared" si="158"/>
        <v>95.224489795918373</v>
      </c>
    </row>
    <row r="2007" spans="1:14" ht="15" customHeight="1">
      <c r="A2007" s="15">
        <v>2001</v>
      </c>
      <c r="B2007" s="36">
        <v>5</v>
      </c>
      <c r="C2007" s="80"/>
      <c r="D2007" s="28" t="s">
        <v>170</v>
      </c>
      <c r="E2007" s="16" t="s">
        <v>171</v>
      </c>
      <c r="F2007" s="87">
        <v>8592223346123</v>
      </c>
      <c r="G2007" s="17">
        <v>400</v>
      </c>
      <c r="H2007" s="76">
        <v>2562</v>
      </c>
      <c r="I2007" s="18">
        <f t="shared" si="159"/>
        <v>104.57142857142857</v>
      </c>
      <c r="J2007" s="46">
        <f>'Skupinové slevy'!$C$43</f>
        <v>0</v>
      </c>
      <c r="K2007" s="46">
        <f t="shared" si="160"/>
        <v>0</v>
      </c>
      <c r="L2007" s="46">
        <f t="shared" si="161"/>
        <v>0</v>
      </c>
      <c r="M2007" s="19">
        <f t="shared" si="157"/>
        <v>2562</v>
      </c>
      <c r="N2007" s="19">
        <f t="shared" si="158"/>
        <v>104.57142857142857</v>
      </c>
    </row>
    <row r="2008" spans="1:14" ht="15" customHeight="1">
      <c r="A2008" s="15">
        <v>2002</v>
      </c>
      <c r="B2008" s="36">
        <v>5</v>
      </c>
      <c r="C2008" s="80"/>
      <c r="D2008" s="28" t="s">
        <v>3400</v>
      </c>
      <c r="E2008" s="16" t="s">
        <v>5880</v>
      </c>
      <c r="F2008" s="87">
        <v>8592223346130</v>
      </c>
      <c r="G2008" s="17">
        <v>440</v>
      </c>
      <c r="H2008" s="76">
        <v>3626</v>
      </c>
      <c r="I2008" s="18">
        <f t="shared" si="159"/>
        <v>148</v>
      </c>
      <c r="J2008" s="46">
        <f>'Skupinové slevy'!$C$49</f>
        <v>0</v>
      </c>
      <c r="K2008" s="46">
        <f t="shared" si="160"/>
        <v>0</v>
      </c>
      <c r="L2008" s="46">
        <f t="shared" si="161"/>
        <v>0</v>
      </c>
      <c r="M2008" s="19">
        <f t="shared" si="157"/>
        <v>3626</v>
      </c>
      <c r="N2008" s="19">
        <f t="shared" si="158"/>
        <v>148</v>
      </c>
    </row>
    <row r="2009" spans="1:14" ht="15" customHeight="1">
      <c r="A2009" s="15">
        <v>2003</v>
      </c>
      <c r="B2009" s="36">
        <v>5</v>
      </c>
      <c r="C2009" s="80"/>
      <c r="D2009" s="28" t="s">
        <v>6705</v>
      </c>
      <c r="E2009" s="16" t="s">
        <v>6706</v>
      </c>
      <c r="F2009" s="87">
        <v>8592223346147</v>
      </c>
      <c r="G2009" s="17">
        <v>440</v>
      </c>
      <c r="H2009" s="76">
        <v>4405</v>
      </c>
      <c r="I2009" s="18">
        <f t="shared" si="159"/>
        <v>179.79591836734693</v>
      </c>
      <c r="J2009" s="46">
        <f>'Skupinové slevy'!$C$49</f>
        <v>0</v>
      </c>
      <c r="K2009" s="46">
        <f t="shared" si="160"/>
        <v>0</v>
      </c>
      <c r="L2009" s="46">
        <f t="shared" si="161"/>
        <v>0</v>
      </c>
      <c r="M2009" s="19">
        <f t="shared" si="157"/>
        <v>4405</v>
      </c>
      <c r="N2009" s="19">
        <f t="shared" si="158"/>
        <v>179.79591836734693</v>
      </c>
    </row>
    <row r="2010" spans="1:14" ht="15" customHeight="1">
      <c r="A2010" s="15">
        <v>2004</v>
      </c>
      <c r="B2010" s="36">
        <v>5</v>
      </c>
      <c r="C2010" s="80"/>
      <c r="D2010" s="28" t="s">
        <v>6707</v>
      </c>
      <c r="E2010" s="16" t="s">
        <v>6708</v>
      </c>
      <c r="F2010" s="87">
        <v>8592223346154</v>
      </c>
      <c r="G2010" s="17">
        <v>440</v>
      </c>
      <c r="H2010" s="76">
        <v>6392</v>
      </c>
      <c r="I2010" s="18">
        <f t="shared" si="159"/>
        <v>260.89795918367349</v>
      </c>
      <c r="J2010" s="46">
        <f>'Skupinové slevy'!$C$49</f>
        <v>0</v>
      </c>
      <c r="K2010" s="46">
        <f t="shared" si="160"/>
        <v>0</v>
      </c>
      <c r="L2010" s="46">
        <f t="shared" si="161"/>
        <v>0</v>
      </c>
      <c r="M2010" s="19">
        <f t="shared" si="157"/>
        <v>6392</v>
      </c>
      <c r="N2010" s="19">
        <f t="shared" si="158"/>
        <v>260.89795918367349</v>
      </c>
    </row>
    <row r="2011" spans="1:14" ht="15" customHeight="1">
      <c r="A2011" s="15">
        <v>2005</v>
      </c>
      <c r="B2011" s="36">
        <v>5</v>
      </c>
      <c r="C2011" s="80"/>
      <c r="D2011" s="28" t="s">
        <v>5100</v>
      </c>
      <c r="E2011" s="16" t="s">
        <v>5101</v>
      </c>
      <c r="F2011" s="87">
        <v>8592223003132</v>
      </c>
      <c r="G2011" s="17">
        <v>440</v>
      </c>
      <c r="H2011" s="76">
        <v>2041</v>
      </c>
      <c r="I2011" s="18">
        <f t="shared" si="159"/>
        <v>83.306122448979593</v>
      </c>
      <c r="J2011" s="46">
        <f>'Skupinové slevy'!$C$49</f>
        <v>0</v>
      </c>
      <c r="K2011" s="46">
        <f t="shared" si="160"/>
        <v>0</v>
      </c>
      <c r="L2011" s="46">
        <f t="shared" si="161"/>
        <v>0</v>
      </c>
      <c r="M2011" s="19">
        <f t="shared" si="157"/>
        <v>2041</v>
      </c>
      <c r="N2011" s="19">
        <f t="shared" si="158"/>
        <v>83.306122448979593</v>
      </c>
    </row>
    <row r="2012" spans="1:14" ht="15" customHeight="1">
      <c r="A2012" s="15">
        <v>2006</v>
      </c>
      <c r="B2012" s="36">
        <v>5</v>
      </c>
      <c r="C2012" s="80"/>
      <c r="D2012" s="28" t="s">
        <v>5778</v>
      </c>
      <c r="E2012" s="16" t="s">
        <v>5779</v>
      </c>
      <c r="F2012" s="87">
        <v>8592223415621</v>
      </c>
      <c r="G2012" s="17">
        <v>440</v>
      </c>
      <c r="H2012" s="76">
        <v>1090</v>
      </c>
      <c r="I2012" s="18">
        <f t="shared" si="159"/>
        <v>44.489795918367349</v>
      </c>
      <c r="J2012" s="46">
        <f>'Skupinové slevy'!$C$49</f>
        <v>0</v>
      </c>
      <c r="K2012" s="46">
        <f t="shared" si="160"/>
        <v>0</v>
      </c>
      <c r="L2012" s="46">
        <f t="shared" si="161"/>
        <v>0</v>
      </c>
      <c r="M2012" s="19">
        <f t="shared" ref="M2012:M2075" si="162">H2012*(1-$J2012)*(1-$K2012)*(1-$L2012)</f>
        <v>1090</v>
      </c>
      <c r="N2012" s="19">
        <f t="shared" ref="N2012:N2075" si="163">I2012*(1-$J2012)*(1-$K2012)*(1-$L2012)</f>
        <v>44.489795918367349</v>
      </c>
    </row>
    <row r="2013" spans="1:14" ht="15" customHeight="1">
      <c r="A2013" s="15">
        <v>2007</v>
      </c>
      <c r="B2013" s="36">
        <v>5</v>
      </c>
      <c r="C2013" s="80"/>
      <c r="D2013" s="28" t="s">
        <v>3232</v>
      </c>
      <c r="E2013" s="16" t="s">
        <v>5448</v>
      </c>
      <c r="F2013" s="87">
        <v>8056684877232</v>
      </c>
      <c r="G2013" s="17">
        <v>440</v>
      </c>
      <c r="H2013" s="76">
        <v>3120</v>
      </c>
      <c r="I2013" s="18">
        <f t="shared" si="159"/>
        <v>127.34693877551021</v>
      </c>
      <c r="J2013" s="46">
        <f>'Skupinové slevy'!$C$49</f>
        <v>0</v>
      </c>
      <c r="K2013" s="46">
        <f t="shared" si="160"/>
        <v>0</v>
      </c>
      <c r="L2013" s="46">
        <f t="shared" si="161"/>
        <v>0</v>
      </c>
      <c r="M2013" s="19">
        <f t="shared" si="162"/>
        <v>3120</v>
      </c>
      <c r="N2013" s="19">
        <f t="shared" si="163"/>
        <v>127.34693877551021</v>
      </c>
    </row>
    <row r="2014" spans="1:14" ht="15" customHeight="1">
      <c r="A2014" s="15">
        <v>2008</v>
      </c>
      <c r="B2014" s="36">
        <v>5</v>
      </c>
      <c r="C2014" s="80"/>
      <c r="D2014" s="28" t="s">
        <v>3233</v>
      </c>
      <c r="E2014" s="16" t="s">
        <v>5892</v>
      </c>
      <c r="F2014" s="87">
        <v>8592223425057</v>
      </c>
      <c r="G2014" s="17">
        <v>440</v>
      </c>
      <c r="H2014" s="76">
        <v>2452</v>
      </c>
      <c r="I2014" s="18">
        <f t="shared" si="159"/>
        <v>100.08163265306122</v>
      </c>
      <c r="J2014" s="46">
        <f>'Skupinové slevy'!$C$49</f>
        <v>0</v>
      </c>
      <c r="K2014" s="46">
        <f t="shared" si="160"/>
        <v>0</v>
      </c>
      <c r="L2014" s="46">
        <f t="shared" si="161"/>
        <v>0</v>
      </c>
      <c r="M2014" s="19">
        <f t="shared" si="162"/>
        <v>2452</v>
      </c>
      <c r="N2014" s="19">
        <f t="shared" si="163"/>
        <v>100.08163265306122</v>
      </c>
    </row>
    <row r="2015" spans="1:14" ht="15" customHeight="1">
      <c r="A2015" s="15">
        <v>2009</v>
      </c>
      <c r="B2015" s="36">
        <v>5</v>
      </c>
      <c r="C2015" s="80"/>
      <c r="D2015" s="28" t="s">
        <v>2875</v>
      </c>
      <c r="E2015" s="16" t="s">
        <v>2876</v>
      </c>
      <c r="F2015" s="87">
        <v>8592223085688</v>
      </c>
      <c r="G2015" s="17">
        <v>440</v>
      </c>
      <c r="H2015" s="76">
        <v>2133</v>
      </c>
      <c r="I2015" s="18">
        <f t="shared" si="159"/>
        <v>87.061224489795919</v>
      </c>
      <c r="J2015" s="46">
        <f>'Skupinové slevy'!$C$49</f>
        <v>0</v>
      </c>
      <c r="K2015" s="46">
        <f t="shared" si="160"/>
        <v>0</v>
      </c>
      <c r="L2015" s="46">
        <f t="shared" si="161"/>
        <v>0</v>
      </c>
      <c r="M2015" s="19">
        <f t="shared" si="162"/>
        <v>2133</v>
      </c>
      <c r="N2015" s="19">
        <f t="shared" si="163"/>
        <v>87.061224489795919</v>
      </c>
    </row>
    <row r="2016" spans="1:14" ht="15" customHeight="1">
      <c r="A2016" s="15">
        <v>2010</v>
      </c>
      <c r="B2016" s="36">
        <v>5</v>
      </c>
      <c r="C2016" s="80"/>
      <c r="D2016" s="28" t="s">
        <v>2877</v>
      </c>
      <c r="E2016" s="16" t="s">
        <v>2878</v>
      </c>
      <c r="F2016" s="87">
        <v>8592223085695</v>
      </c>
      <c r="G2016" s="17">
        <v>440</v>
      </c>
      <c r="H2016" s="76">
        <v>2133</v>
      </c>
      <c r="I2016" s="18">
        <f t="shared" si="159"/>
        <v>87.061224489795919</v>
      </c>
      <c r="J2016" s="46">
        <f>'Skupinové slevy'!$C$49</f>
        <v>0</v>
      </c>
      <c r="K2016" s="46">
        <f t="shared" si="160"/>
        <v>0</v>
      </c>
      <c r="L2016" s="46">
        <f t="shared" si="161"/>
        <v>0</v>
      </c>
      <c r="M2016" s="19">
        <f t="shared" si="162"/>
        <v>2133</v>
      </c>
      <c r="N2016" s="19">
        <f t="shared" si="163"/>
        <v>87.061224489795919</v>
      </c>
    </row>
    <row r="2017" spans="1:14" ht="15" customHeight="1">
      <c r="A2017" s="15">
        <v>2011</v>
      </c>
      <c r="B2017" s="36">
        <v>5</v>
      </c>
      <c r="C2017" s="80"/>
      <c r="D2017" s="28" t="s">
        <v>4457</v>
      </c>
      <c r="E2017" s="16" t="s">
        <v>4458</v>
      </c>
      <c r="F2017" s="87">
        <v>8592223085701</v>
      </c>
      <c r="G2017" s="17">
        <v>440</v>
      </c>
      <c r="H2017" s="76">
        <v>2751</v>
      </c>
      <c r="I2017" s="18">
        <f t="shared" si="159"/>
        <v>112.28571428571429</v>
      </c>
      <c r="J2017" s="46">
        <f>'Skupinové slevy'!$C$49</f>
        <v>0</v>
      </c>
      <c r="K2017" s="46">
        <f t="shared" si="160"/>
        <v>0</v>
      </c>
      <c r="L2017" s="46">
        <f t="shared" si="161"/>
        <v>0</v>
      </c>
      <c r="M2017" s="19">
        <f t="shared" si="162"/>
        <v>2751</v>
      </c>
      <c r="N2017" s="19">
        <f t="shared" si="163"/>
        <v>112.28571428571429</v>
      </c>
    </row>
    <row r="2018" spans="1:14" ht="15" customHeight="1">
      <c r="A2018" s="15">
        <v>2012</v>
      </c>
      <c r="B2018" s="36">
        <v>5</v>
      </c>
      <c r="C2018" s="80"/>
      <c r="D2018" s="28" t="s">
        <v>4459</v>
      </c>
      <c r="E2018" s="16" t="s">
        <v>4460</v>
      </c>
      <c r="F2018" s="87">
        <v>8592223085718</v>
      </c>
      <c r="G2018" s="17">
        <v>440</v>
      </c>
      <c r="H2018" s="76">
        <v>2751</v>
      </c>
      <c r="I2018" s="18">
        <f t="shared" si="159"/>
        <v>112.28571428571429</v>
      </c>
      <c r="J2018" s="46">
        <f>'Skupinové slevy'!$C$49</f>
        <v>0</v>
      </c>
      <c r="K2018" s="46">
        <f t="shared" si="160"/>
        <v>0</v>
      </c>
      <c r="L2018" s="46">
        <f t="shared" si="161"/>
        <v>0</v>
      </c>
      <c r="M2018" s="19">
        <f t="shared" si="162"/>
        <v>2751</v>
      </c>
      <c r="N2018" s="19">
        <f t="shared" si="163"/>
        <v>112.28571428571429</v>
      </c>
    </row>
    <row r="2019" spans="1:14" ht="15" customHeight="1">
      <c r="A2019" s="15">
        <v>2013</v>
      </c>
      <c r="B2019" s="36">
        <v>5</v>
      </c>
      <c r="C2019" s="80"/>
      <c r="D2019" s="28" t="s">
        <v>4185</v>
      </c>
      <c r="E2019" s="16" t="s">
        <v>4186</v>
      </c>
      <c r="F2019" s="87">
        <v>8592223002906</v>
      </c>
      <c r="G2019" s="17">
        <v>460</v>
      </c>
      <c r="H2019" s="76">
        <v>233</v>
      </c>
      <c r="I2019" s="18">
        <f t="shared" si="159"/>
        <v>9.5102040816326525</v>
      </c>
      <c r="J2019" s="46">
        <f>'Skupinové slevy'!$C$52</f>
        <v>0</v>
      </c>
      <c r="K2019" s="46">
        <f t="shared" si="160"/>
        <v>0</v>
      </c>
      <c r="L2019" s="46">
        <f t="shared" si="161"/>
        <v>0</v>
      </c>
      <c r="M2019" s="19">
        <f t="shared" si="162"/>
        <v>233</v>
      </c>
      <c r="N2019" s="19">
        <f t="shared" si="163"/>
        <v>9.5102040816326525</v>
      </c>
    </row>
    <row r="2020" spans="1:14" ht="15" customHeight="1">
      <c r="A2020" s="15">
        <v>2014</v>
      </c>
      <c r="B2020" s="36">
        <v>5</v>
      </c>
      <c r="C2020" s="80"/>
      <c r="D2020" s="28" t="s">
        <v>1419</v>
      </c>
      <c r="E2020" s="16" t="s">
        <v>1420</v>
      </c>
      <c r="F2020" s="87">
        <v>8592223002890</v>
      </c>
      <c r="G2020" s="17">
        <v>460</v>
      </c>
      <c r="H2020" s="76">
        <v>235</v>
      </c>
      <c r="I2020" s="18">
        <f t="shared" si="159"/>
        <v>9.591836734693878</v>
      </c>
      <c r="J2020" s="46">
        <f>'Skupinové slevy'!$C$52</f>
        <v>0</v>
      </c>
      <c r="K2020" s="46">
        <f t="shared" si="160"/>
        <v>0</v>
      </c>
      <c r="L2020" s="46">
        <f t="shared" si="161"/>
        <v>0</v>
      </c>
      <c r="M2020" s="19">
        <f t="shared" si="162"/>
        <v>235</v>
      </c>
      <c r="N2020" s="19">
        <f t="shared" si="163"/>
        <v>9.591836734693878</v>
      </c>
    </row>
    <row r="2021" spans="1:14" ht="15" customHeight="1">
      <c r="A2021" s="15">
        <v>2015</v>
      </c>
      <c r="B2021" s="36">
        <v>5</v>
      </c>
      <c r="C2021" s="80"/>
      <c r="D2021" s="28" t="s">
        <v>3</v>
      </c>
      <c r="E2021" s="16" t="s">
        <v>5567</v>
      </c>
      <c r="F2021" s="87">
        <v>8592223415980</v>
      </c>
      <c r="G2021" s="17">
        <v>460</v>
      </c>
      <c r="H2021" s="76">
        <v>263</v>
      </c>
      <c r="I2021" s="18">
        <f t="shared" si="159"/>
        <v>10.73469387755102</v>
      </c>
      <c r="J2021" s="46">
        <f>'Skupinové slevy'!$C$52</f>
        <v>0</v>
      </c>
      <c r="K2021" s="46">
        <f t="shared" si="160"/>
        <v>0</v>
      </c>
      <c r="L2021" s="46">
        <f t="shared" si="161"/>
        <v>0</v>
      </c>
      <c r="M2021" s="19">
        <f t="shared" si="162"/>
        <v>263</v>
      </c>
      <c r="N2021" s="19">
        <f t="shared" si="163"/>
        <v>10.73469387755102</v>
      </c>
    </row>
    <row r="2022" spans="1:14" ht="15" customHeight="1">
      <c r="A2022" s="15">
        <v>2016</v>
      </c>
      <c r="B2022" s="36">
        <v>5</v>
      </c>
      <c r="C2022" s="80"/>
      <c r="D2022" s="28" t="s">
        <v>5568</v>
      </c>
      <c r="E2022" s="16" t="s">
        <v>5569</v>
      </c>
      <c r="F2022" s="87">
        <v>8592223415997</v>
      </c>
      <c r="G2022" s="17">
        <v>460</v>
      </c>
      <c r="H2022" s="76">
        <v>361</v>
      </c>
      <c r="I2022" s="18">
        <f t="shared" si="159"/>
        <v>14.73469387755102</v>
      </c>
      <c r="J2022" s="46">
        <f>'Skupinové slevy'!$C$52</f>
        <v>0</v>
      </c>
      <c r="K2022" s="46">
        <f t="shared" si="160"/>
        <v>0</v>
      </c>
      <c r="L2022" s="46">
        <f t="shared" si="161"/>
        <v>0</v>
      </c>
      <c r="M2022" s="19">
        <f t="shared" si="162"/>
        <v>361</v>
      </c>
      <c r="N2022" s="19">
        <f t="shared" si="163"/>
        <v>14.73469387755102</v>
      </c>
    </row>
    <row r="2023" spans="1:14" ht="15" customHeight="1">
      <c r="A2023" s="15">
        <v>2017</v>
      </c>
      <c r="B2023" s="36">
        <v>6</v>
      </c>
      <c r="C2023" s="83" t="s">
        <v>5945</v>
      </c>
      <c r="D2023" s="28" t="s">
        <v>1273</v>
      </c>
      <c r="E2023" s="16" t="s">
        <v>1274</v>
      </c>
      <c r="F2023" s="87">
        <v>8592223430464</v>
      </c>
      <c r="G2023" s="17" t="s">
        <v>6024</v>
      </c>
      <c r="H2023" s="76">
        <v>158</v>
      </c>
      <c r="I2023" s="18">
        <f t="shared" si="159"/>
        <v>6.4489795918367347</v>
      </c>
      <c r="J2023" s="46">
        <f>'Skupinové slevy'!$C$52</f>
        <v>0</v>
      </c>
      <c r="K2023" s="46">
        <f t="shared" si="160"/>
        <v>0</v>
      </c>
      <c r="L2023" s="46">
        <f t="shared" si="161"/>
        <v>0</v>
      </c>
      <c r="M2023" s="19">
        <f t="shared" si="162"/>
        <v>158</v>
      </c>
      <c r="N2023" s="19">
        <f t="shared" si="163"/>
        <v>6.4489795918367347</v>
      </c>
    </row>
    <row r="2024" spans="1:14" ht="15" customHeight="1">
      <c r="A2024" s="15">
        <v>2018</v>
      </c>
      <c r="B2024" s="36">
        <v>6</v>
      </c>
      <c r="C2024" s="83" t="s">
        <v>5945</v>
      </c>
      <c r="D2024" s="28" t="s">
        <v>1275</v>
      </c>
      <c r="E2024" s="16" t="s">
        <v>1276</v>
      </c>
      <c r="F2024" s="87">
        <v>8592223430471</v>
      </c>
      <c r="G2024" s="17" t="s">
        <v>6024</v>
      </c>
      <c r="H2024" s="76">
        <v>185</v>
      </c>
      <c r="I2024" s="18">
        <f t="shared" si="159"/>
        <v>7.5510204081632653</v>
      </c>
      <c r="J2024" s="46">
        <f>'Skupinové slevy'!$C$52</f>
        <v>0</v>
      </c>
      <c r="K2024" s="46">
        <f t="shared" si="160"/>
        <v>0</v>
      </c>
      <c r="L2024" s="46">
        <f t="shared" si="161"/>
        <v>0</v>
      </c>
      <c r="M2024" s="19">
        <f t="shared" si="162"/>
        <v>185</v>
      </c>
      <c r="N2024" s="19">
        <f t="shared" si="163"/>
        <v>7.5510204081632653</v>
      </c>
    </row>
    <row r="2025" spans="1:14" ht="15" customHeight="1">
      <c r="A2025" s="15">
        <v>2019</v>
      </c>
      <c r="B2025" s="36">
        <v>6</v>
      </c>
      <c r="C2025" s="83" t="s">
        <v>5945</v>
      </c>
      <c r="D2025" s="28" t="s">
        <v>1277</v>
      </c>
      <c r="E2025" s="16" t="s">
        <v>1278</v>
      </c>
      <c r="F2025" s="87">
        <v>8592223430488</v>
      </c>
      <c r="G2025" s="17" t="s">
        <v>6024</v>
      </c>
      <c r="H2025" s="76">
        <v>206</v>
      </c>
      <c r="I2025" s="18">
        <f t="shared" si="159"/>
        <v>8.408163265306122</v>
      </c>
      <c r="J2025" s="46">
        <f>'Skupinové slevy'!$C$52</f>
        <v>0</v>
      </c>
      <c r="K2025" s="46">
        <f t="shared" si="160"/>
        <v>0</v>
      </c>
      <c r="L2025" s="46">
        <f t="shared" si="161"/>
        <v>0</v>
      </c>
      <c r="M2025" s="19">
        <f t="shared" si="162"/>
        <v>206</v>
      </c>
      <c r="N2025" s="19">
        <f t="shared" si="163"/>
        <v>8.408163265306122</v>
      </c>
    </row>
    <row r="2026" spans="1:14" ht="15" customHeight="1">
      <c r="A2026" s="15">
        <v>2020</v>
      </c>
      <c r="B2026" s="36">
        <v>5</v>
      </c>
      <c r="C2026" s="80"/>
      <c r="D2026" s="28" t="s">
        <v>2627</v>
      </c>
      <c r="E2026" s="16" t="s">
        <v>1533</v>
      </c>
      <c r="F2026" s="87">
        <v>8592223243309</v>
      </c>
      <c r="G2026" s="17">
        <v>460</v>
      </c>
      <c r="H2026" s="76">
        <v>63.6</v>
      </c>
      <c r="I2026" s="18">
        <f t="shared" si="159"/>
        <v>2.5959183673469388</v>
      </c>
      <c r="J2026" s="46">
        <f>'Skupinové slevy'!$C$52</f>
        <v>0</v>
      </c>
      <c r="K2026" s="46">
        <f t="shared" si="160"/>
        <v>0</v>
      </c>
      <c r="L2026" s="46">
        <f t="shared" si="161"/>
        <v>0</v>
      </c>
      <c r="M2026" s="19">
        <f t="shared" si="162"/>
        <v>63.6</v>
      </c>
      <c r="N2026" s="19">
        <f t="shared" si="163"/>
        <v>2.5959183673469388</v>
      </c>
    </row>
    <row r="2027" spans="1:14" ht="15" customHeight="1">
      <c r="A2027" s="15">
        <v>2021</v>
      </c>
      <c r="B2027" s="36">
        <v>5</v>
      </c>
      <c r="C2027" s="80"/>
      <c r="D2027" s="28" t="s">
        <v>694</v>
      </c>
      <c r="E2027" s="16" t="s">
        <v>695</v>
      </c>
      <c r="F2027" s="87">
        <v>8592223006799</v>
      </c>
      <c r="G2027" s="17">
        <v>460</v>
      </c>
      <c r="H2027" s="76">
        <v>51.2</v>
      </c>
      <c r="I2027" s="18">
        <f t="shared" si="159"/>
        <v>2.0897959183673471</v>
      </c>
      <c r="J2027" s="46">
        <f>'Skupinové slevy'!$C$52</f>
        <v>0</v>
      </c>
      <c r="K2027" s="46">
        <f t="shared" si="160"/>
        <v>0</v>
      </c>
      <c r="L2027" s="46">
        <f t="shared" si="161"/>
        <v>0</v>
      </c>
      <c r="M2027" s="19">
        <f t="shared" si="162"/>
        <v>51.2</v>
      </c>
      <c r="N2027" s="19">
        <f t="shared" si="163"/>
        <v>2.0897959183673471</v>
      </c>
    </row>
    <row r="2028" spans="1:14" ht="15" customHeight="1">
      <c r="A2028" s="15">
        <v>2022</v>
      </c>
      <c r="B2028" s="36">
        <v>5</v>
      </c>
      <c r="C2028" s="80"/>
      <c r="D2028" s="28" t="s">
        <v>724</v>
      </c>
      <c r="E2028" s="16" t="s">
        <v>725</v>
      </c>
      <c r="F2028" s="87">
        <v>8592223009646</v>
      </c>
      <c r="G2028" s="17">
        <v>460</v>
      </c>
      <c r="H2028" s="76">
        <v>102</v>
      </c>
      <c r="I2028" s="18">
        <f t="shared" si="159"/>
        <v>4.1632653061224492</v>
      </c>
      <c r="J2028" s="46">
        <f>'Skupinové slevy'!$C$52</f>
        <v>0</v>
      </c>
      <c r="K2028" s="46">
        <f t="shared" si="160"/>
        <v>0</v>
      </c>
      <c r="L2028" s="46">
        <f t="shared" si="161"/>
        <v>0</v>
      </c>
      <c r="M2028" s="19">
        <f t="shared" si="162"/>
        <v>102</v>
      </c>
      <c r="N2028" s="19">
        <f t="shared" si="163"/>
        <v>4.1632653061224492</v>
      </c>
    </row>
    <row r="2029" spans="1:14" ht="15" customHeight="1">
      <c r="A2029" s="15">
        <v>2023</v>
      </c>
      <c r="B2029" s="36">
        <v>5</v>
      </c>
      <c r="C2029" s="80"/>
      <c r="D2029" s="28" t="s">
        <v>682</v>
      </c>
      <c r="E2029" s="16" t="s">
        <v>683</v>
      </c>
      <c r="F2029" s="87">
        <v>8592223006782</v>
      </c>
      <c r="G2029" s="17">
        <v>460</v>
      </c>
      <c r="H2029" s="76">
        <v>70.5</v>
      </c>
      <c r="I2029" s="18">
        <f t="shared" si="159"/>
        <v>2.8775510204081631</v>
      </c>
      <c r="J2029" s="46">
        <f>'Skupinové slevy'!$C$52</f>
        <v>0</v>
      </c>
      <c r="K2029" s="46">
        <f t="shared" si="160"/>
        <v>0</v>
      </c>
      <c r="L2029" s="46">
        <f t="shared" si="161"/>
        <v>0</v>
      </c>
      <c r="M2029" s="19">
        <f t="shared" si="162"/>
        <v>70.5</v>
      </c>
      <c r="N2029" s="19">
        <f t="shared" si="163"/>
        <v>2.8775510204081631</v>
      </c>
    </row>
    <row r="2030" spans="1:14" ht="15" customHeight="1">
      <c r="A2030" s="15">
        <v>2024</v>
      </c>
      <c r="B2030" s="36">
        <v>5</v>
      </c>
      <c r="C2030" s="80"/>
      <c r="D2030" s="28" t="s">
        <v>6279</v>
      </c>
      <c r="E2030" s="16" t="s">
        <v>3811</v>
      </c>
      <c r="F2030" s="87">
        <v>8592223000605</v>
      </c>
      <c r="G2030" s="17">
        <v>460</v>
      </c>
      <c r="H2030" s="76">
        <v>1975</v>
      </c>
      <c r="I2030" s="18">
        <f t="shared" si="159"/>
        <v>80.612244897959187</v>
      </c>
      <c r="J2030" s="46">
        <f>'Skupinové slevy'!$C$52</f>
        <v>0</v>
      </c>
      <c r="K2030" s="46">
        <f t="shared" si="160"/>
        <v>0</v>
      </c>
      <c r="L2030" s="46">
        <f t="shared" si="161"/>
        <v>0</v>
      </c>
      <c r="M2030" s="19">
        <f t="shared" si="162"/>
        <v>1975</v>
      </c>
      <c r="N2030" s="19">
        <f t="shared" si="163"/>
        <v>80.612244897959187</v>
      </c>
    </row>
    <row r="2031" spans="1:14" ht="15" customHeight="1">
      <c r="A2031" s="15">
        <v>2025</v>
      </c>
      <c r="B2031" s="36">
        <v>5</v>
      </c>
      <c r="C2031" s="80"/>
      <c r="D2031" s="28" t="s">
        <v>3188</v>
      </c>
      <c r="E2031" s="16" t="s">
        <v>2952</v>
      </c>
      <c r="F2031" s="87">
        <v>8592223088436</v>
      </c>
      <c r="G2031" s="17" t="s">
        <v>7094</v>
      </c>
      <c r="H2031" s="76">
        <v>59.9</v>
      </c>
      <c r="I2031" s="18">
        <f t="shared" si="159"/>
        <v>2.4448979591836735</v>
      </c>
      <c r="J2031" s="46">
        <f>'Skupinové slevy'!$C$80</f>
        <v>0</v>
      </c>
      <c r="K2031" s="46">
        <f t="shared" si="160"/>
        <v>0</v>
      </c>
      <c r="L2031" s="46">
        <f t="shared" si="161"/>
        <v>0</v>
      </c>
      <c r="M2031" s="19">
        <f t="shared" si="162"/>
        <v>59.9</v>
      </c>
      <c r="N2031" s="19">
        <f t="shared" si="163"/>
        <v>2.4448979591836735</v>
      </c>
    </row>
    <row r="2032" spans="1:14" ht="15" customHeight="1">
      <c r="A2032" s="15">
        <v>2026</v>
      </c>
      <c r="B2032" s="36">
        <v>5</v>
      </c>
      <c r="C2032" s="80"/>
      <c r="D2032" s="28" t="s">
        <v>2953</v>
      </c>
      <c r="E2032" s="16" t="s">
        <v>2954</v>
      </c>
      <c r="F2032" s="87">
        <v>8592223088443</v>
      </c>
      <c r="G2032" s="17" t="s">
        <v>7094</v>
      </c>
      <c r="H2032" s="76">
        <v>55.8</v>
      </c>
      <c r="I2032" s="18">
        <f t="shared" si="159"/>
        <v>2.277551020408163</v>
      </c>
      <c r="J2032" s="46">
        <f>'Skupinové slevy'!$C$80</f>
        <v>0</v>
      </c>
      <c r="K2032" s="46">
        <f t="shared" si="160"/>
        <v>0</v>
      </c>
      <c r="L2032" s="46">
        <f t="shared" si="161"/>
        <v>0</v>
      </c>
      <c r="M2032" s="19">
        <f t="shared" si="162"/>
        <v>55.8</v>
      </c>
      <c r="N2032" s="19">
        <f t="shared" si="163"/>
        <v>2.277551020408163</v>
      </c>
    </row>
    <row r="2033" spans="1:14" ht="15" customHeight="1">
      <c r="A2033" s="15">
        <v>2027</v>
      </c>
      <c r="B2033" s="36">
        <v>5</v>
      </c>
      <c r="C2033" s="80"/>
      <c r="D2033" s="28" t="s">
        <v>3186</v>
      </c>
      <c r="E2033" s="16" t="s">
        <v>3187</v>
      </c>
      <c r="F2033" s="87">
        <v>8592223088450</v>
      </c>
      <c r="G2033" s="17" t="s">
        <v>7094</v>
      </c>
      <c r="H2033" s="76">
        <v>61.7</v>
      </c>
      <c r="I2033" s="18">
        <f t="shared" si="159"/>
        <v>2.5183673469387755</v>
      </c>
      <c r="J2033" s="46">
        <f>'Skupinové slevy'!$C$80</f>
        <v>0</v>
      </c>
      <c r="K2033" s="46">
        <f t="shared" si="160"/>
        <v>0</v>
      </c>
      <c r="L2033" s="46">
        <f t="shared" si="161"/>
        <v>0</v>
      </c>
      <c r="M2033" s="19">
        <f t="shared" si="162"/>
        <v>61.7</v>
      </c>
      <c r="N2033" s="19">
        <f t="shared" si="163"/>
        <v>2.5183673469387755</v>
      </c>
    </row>
    <row r="2034" spans="1:14" ht="15" customHeight="1">
      <c r="A2034" s="15">
        <v>2028</v>
      </c>
      <c r="B2034" s="36">
        <v>5</v>
      </c>
      <c r="C2034" s="80"/>
      <c r="D2034" s="28" t="s">
        <v>765</v>
      </c>
      <c r="E2034" s="16" t="s">
        <v>766</v>
      </c>
      <c r="F2034" s="87">
        <v>8592223306875</v>
      </c>
      <c r="G2034" s="17" t="s">
        <v>7094</v>
      </c>
      <c r="H2034" s="76">
        <v>83.5</v>
      </c>
      <c r="I2034" s="18">
        <f t="shared" si="159"/>
        <v>3.4081632653061225</v>
      </c>
      <c r="J2034" s="46">
        <f>'Skupinové slevy'!$C$80</f>
        <v>0</v>
      </c>
      <c r="K2034" s="46">
        <f t="shared" si="160"/>
        <v>0</v>
      </c>
      <c r="L2034" s="46">
        <f t="shared" si="161"/>
        <v>0</v>
      </c>
      <c r="M2034" s="19">
        <f t="shared" si="162"/>
        <v>83.5</v>
      </c>
      <c r="N2034" s="19">
        <f t="shared" si="163"/>
        <v>3.4081632653061225</v>
      </c>
    </row>
    <row r="2035" spans="1:14" ht="15" customHeight="1">
      <c r="A2035" s="15">
        <v>2029</v>
      </c>
      <c r="B2035" s="36">
        <v>5</v>
      </c>
      <c r="C2035" s="80"/>
      <c r="D2035" s="28" t="s">
        <v>5551</v>
      </c>
      <c r="E2035" s="16" t="s">
        <v>5552</v>
      </c>
      <c r="F2035" s="87">
        <v>8592223002708</v>
      </c>
      <c r="G2035" s="17">
        <v>461</v>
      </c>
      <c r="H2035" s="76">
        <v>30.3</v>
      </c>
      <c r="I2035" s="18">
        <f t="shared" si="159"/>
        <v>1.236734693877551</v>
      </c>
      <c r="J2035" s="46">
        <f>'Skupinové slevy'!$C$53</f>
        <v>0</v>
      </c>
      <c r="K2035" s="46">
        <f t="shared" si="160"/>
        <v>0</v>
      </c>
      <c r="L2035" s="46">
        <f t="shared" si="161"/>
        <v>0</v>
      </c>
      <c r="M2035" s="19">
        <f t="shared" si="162"/>
        <v>30.3</v>
      </c>
      <c r="N2035" s="19">
        <f t="shared" si="163"/>
        <v>1.236734693877551</v>
      </c>
    </row>
    <row r="2036" spans="1:14" ht="15" customHeight="1">
      <c r="A2036" s="15">
        <v>2030</v>
      </c>
      <c r="B2036" s="36">
        <v>5</v>
      </c>
      <c r="C2036" s="80"/>
      <c r="D2036" s="28" t="s">
        <v>4393</v>
      </c>
      <c r="E2036" s="16" t="s">
        <v>4326</v>
      </c>
      <c r="F2036" s="87">
        <v>8592223002692</v>
      </c>
      <c r="G2036" s="17">
        <v>461</v>
      </c>
      <c r="H2036" s="76">
        <v>36.1</v>
      </c>
      <c r="I2036" s="18">
        <f t="shared" si="159"/>
        <v>1.4734693877551022</v>
      </c>
      <c r="J2036" s="46">
        <f>'Skupinové slevy'!$C$53</f>
        <v>0</v>
      </c>
      <c r="K2036" s="46">
        <f t="shared" si="160"/>
        <v>0</v>
      </c>
      <c r="L2036" s="46">
        <f t="shared" si="161"/>
        <v>0</v>
      </c>
      <c r="M2036" s="19">
        <f t="shared" si="162"/>
        <v>36.1</v>
      </c>
      <c r="N2036" s="19">
        <f t="shared" si="163"/>
        <v>1.4734693877551022</v>
      </c>
    </row>
    <row r="2037" spans="1:14" ht="15" customHeight="1">
      <c r="A2037" s="15">
        <v>2031</v>
      </c>
      <c r="B2037" s="36">
        <v>5</v>
      </c>
      <c r="C2037" s="80"/>
      <c r="D2037" s="28" t="s">
        <v>3080</v>
      </c>
      <c r="E2037" s="16" t="s">
        <v>3081</v>
      </c>
      <c r="F2037" s="87">
        <v>8592223002715</v>
      </c>
      <c r="G2037" s="17">
        <v>461</v>
      </c>
      <c r="H2037" s="76">
        <v>48.8</v>
      </c>
      <c r="I2037" s="18">
        <f t="shared" si="159"/>
        <v>1.9918367346938775</v>
      </c>
      <c r="J2037" s="46">
        <f>'Skupinové slevy'!$C$53</f>
        <v>0</v>
      </c>
      <c r="K2037" s="46">
        <f t="shared" si="160"/>
        <v>0</v>
      </c>
      <c r="L2037" s="46">
        <f t="shared" si="161"/>
        <v>0</v>
      </c>
      <c r="M2037" s="19">
        <f t="shared" si="162"/>
        <v>48.8</v>
      </c>
      <c r="N2037" s="19">
        <f t="shared" si="163"/>
        <v>1.9918367346938775</v>
      </c>
    </row>
    <row r="2038" spans="1:14" ht="15" customHeight="1">
      <c r="A2038" s="15">
        <v>2032</v>
      </c>
      <c r="B2038" s="36">
        <v>5</v>
      </c>
      <c r="C2038" s="80"/>
      <c r="D2038" s="28" t="s">
        <v>4075</v>
      </c>
      <c r="E2038" s="16" t="s">
        <v>5550</v>
      </c>
      <c r="F2038" s="87">
        <v>8592223230538</v>
      </c>
      <c r="G2038" s="17">
        <v>461</v>
      </c>
      <c r="H2038" s="76">
        <v>67.400000000000006</v>
      </c>
      <c r="I2038" s="18">
        <f t="shared" si="159"/>
        <v>2.7510204081632654</v>
      </c>
      <c r="J2038" s="46">
        <f>'Skupinové slevy'!$C$53</f>
        <v>0</v>
      </c>
      <c r="K2038" s="46">
        <f t="shared" si="160"/>
        <v>0</v>
      </c>
      <c r="L2038" s="46">
        <f t="shared" si="161"/>
        <v>0</v>
      </c>
      <c r="M2038" s="19">
        <f t="shared" si="162"/>
        <v>67.400000000000006</v>
      </c>
      <c r="N2038" s="19">
        <f t="shared" si="163"/>
        <v>2.7510204081632654</v>
      </c>
    </row>
    <row r="2039" spans="1:14" ht="15" customHeight="1">
      <c r="A2039" s="15">
        <v>2033</v>
      </c>
      <c r="B2039" s="36">
        <v>5</v>
      </c>
      <c r="C2039" s="80"/>
      <c r="D2039" s="28" t="s">
        <v>3111</v>
      </c>
      <c r="E2039" s="16" t="s">
        <v>6395</v>
      </c>
      <c r="F2039" s="87">
        <v>8592223345461</v>
      </c>
      <c r="G2039" s="17">
        <v>461</v>
      </c>
      <c r="H2039" s="76">
        <v>66.7</v>
      </c>
      <c r="I2039" s="18">
        <f t="shared" si="159"/>
        <v>2.722448979591837</v>
      </c>
      <c r="J2039" s="46">
        <f>'Skupinové slevy'!$C$53</f>
        <v>0</v>
      </c>
      <c r="K2039" s="46">
        <f t="shared" si="160"/>
        <v>0</v>
      </c>
      <c r="L2039" s="46">
        <f t="shared" si="161"/>
        <v>0</v>
      </c>
      <c r="M2039" s="19">
        <f t="shared" si="162"/>
        <v>66.7</v>
      </c>
      <c r="N2039" s="19">
        <f t="shared" si="163"/>
        <v>2.722448979591837</v>
      </c>
    </row>
    <row r="2040" spans="1:14" ht="15" customHeight="1">
      <c r="A2040" s="15">
        <v>2034</v>
      </c>
      <c r="B2040" s="36">
        <v>5</v>
      </c>
      <c r="C2040" s="80"/>
      <c r="D2040" s="28" t="s">
        <v>4931</v>
      </c>
      <c r="E2040" s="16" t="s">
        <v>3081</v>
      </c>
      <c r="F2040" s="87">
        <v>8592223306882</v>
      </c>
      <c r="G2040" s="17" t="s">
        <v>7094</v>
      </c>
      <c r="H2040" s="76">
        <v>41.8</v>
      </c>
      <c r="I2040" s="18">
        <f t="shared" si="159"/>
        <v>1.7061224489795916</v>
      </c>
      <c r="J2040" s="46">
        <f>'Skupinové slevy'!$C$80</f>
        <v>0</v>
      </c>
      <c r="K2040" s="46">
        <f t="shared" si="160"/>
        <v>0</v>
      </c>
      <c r="L2040" s="46">
        <f t="shared" si="161"/>
        <v>0</v>
      </c>
      <c r="M2040" s="19">
        <f t="shared" si="162"/>
        <v>41.8</v>
      </c>
      <c r="N2040" s="19">
        <f t="shared" si="163"/>
        <v>1.7061224489795916</v>
      </c>
    </row>
    <row r="2041" spans="1:14" ht="15" customHeight="1">
      <c r="A2041" s="15">
        <v>2035</v>
      </c>
      <c r="B2041" s="36">
        <v>5</v>
      </c>
      <c r="C2041" s="80"/>
      <c r="D2041" s="28" t="s">
        <v>2791</v>
      </c>
      <c r="E2041" s="16" t="s">
        <v>5550</v>
      </c>
      <c r="F2041" s="87">
        <v>8592223060166</v>
      </c>
      <c r="G2041" s="17" t="s">
        <v>7094</v>
      </c>
      <c r="H2041" s="76">
        <v>41.8</v>
      </c>
      <c r="I2041" s="18">
        <f t="shared" si="159"/>
        <v>1.7061224489795916</v>
      </c>
      <c r="J2041" s="46">
        <f>'Skupinové slevy'!$C$80</f>
        <v>0</v>
      </c>
      <c r="K2041" s="46">
        <f t="shared" si="160"/>
        <v>0</v>
      </c>
      <c r="L2041" s="46">
        <f t="shared" si="161"/>
        <v>0</v>
      </c>
      <c r="M2041" s="19">
        <f t="shared" si="162"/>
        <v>41.8</v>
      </c>
      <c r="N2041" s="19">
        <f t="shared" si="163"/>
        <v>1.7061224489795916</v>
      </c>
    </row>
    <row r="2042" spans="1:14" ht="15" customHeight="1">
      <c r="A2042" s="15">
        <v>2036</v>
      </c>
      <c r="B2042" s="36">
        <v>5</v>
      </c>
      <c r="C2042" s="80"/>
      <c r="D2042" s="28" t="s">
        <v>2792</v>
      </c>
      <c r="E2042" s="16" t="s">
        <v>666</v>
      </c>
      <c r="F2042" s="87">
        <v>8592223306899</v>
      </c>
      <c r="G2042" s="17" t="s">
        <v>7094</v>
      </c>
      <c r="H2042" s="76">
        <v>59.9</v>
      </c>
      <c r="I2042" s="18">
        <f t="shared" si="159"/>
        <v>2.4448979591836735</v>
      </c>
      <c r="J2042" s="46">
        <f>'Skupinové slevy'!$C$80</f>
        <v>0</v>
      </c>
      <c r="K2042" s="46">
        <f t="shared" si="160"/>
        <v>0</v>
      </c>
      <c r="L2042" s="46">
        <f t="shared" si="161"/>
        <v>0</v>
      </c>
      <c r="M2042" s="19">
        <f t="shared" si="162"/>
        <v>59.9</v>
      </c>
      <c r="N2042" s="19">
        <f t="shared" si="163"/>
        <v>2.4448979591836735</v>
      </c>
    </row>
    <row r="2043" spans="1:14" ht="15" customHeight="1">
      <c r="A2043" s="15">
        <v>2037</v>
      </c>
      <c r="B2043" s="36">
        <v>5</v>
      </c>
      <c r="C2043" s="80"/>
      <c r="D2043" s="28" t="s">
        <v>4595</v>
      </c>
      <c r="E2043" s="16" t="s">
        <v>4596</v>
      </c>
      <c r="F2043" s="87">
        <v>8592223306905</v>
      </c>
      <c r="G2043" s="17" t="s">
        <v>2651</v>
      </c>
      <c r="H2043" s="76">
        <v>29.9</v>
      </c>
      <c r="I2043" s="18">
        <f t="shared" si="159"/>
        <v>1.2204081632653061</v>
      </c>
      <c r="J2043" s="46">
        <f>'Skupinové slevy'!$C$79</f>
        <v>0</v>
      </c>
      <c r="K2043" s="46">
        <f t="shared" si="160"/>
        <v>0</v>
      </c>
      <c r="L2043" s="46">
        <f t="shared" si="161"/>
        <v>0</v>
      </c>
      <c r="M2043" s="19">
        <f t="shared" si="162"/>
        <v>29.9</v>
      </c>
      <c r="N2043" s="19">
        <f t="shared" si="163"/>
        <v>1.2204081632653061</v>
      </c>
    </row>
    <row r="2044" spans="1:14" ht="15" customHeight="1">
      <c r="A2044" s="15">
        <v>2038</v>
      </c>
      <c r="B2044" s="36">
        <v>5</v>
      </c>
      <c r="C2044" s="80"/>
      <c r="D2044" s="28" t="s">
        <v>4879</v>
      </c>
      <c r="E2044" s="16" t="s">
        <v>4880</v>
      </c>
      <c r="F2044" s="87">
        <v>8592223060173</v>
      </c>
      <c r="G2044" s="17" t="s">
        <v>2651</v>
      </c>
      <c r="H2044" s="76">
        <v>31.7</v>
      </c>
      <c r="I2044" s="18">
        <f t="shared" si="159"/>
        <v>1.2938775510204081</v>
      </c>
      <c r="J2044" s="46">
        <f>'Skupinové slevy'!$C$79</f>
        <v>0</v>
      </c>
      <c r="K2044" s="46">
        <f t="shared" si="160"/>
        <v>0</v>
      </c>
      <c r="L2044" s="46">
        <f t="shared" si="161"/>
        <v>0</v>
      </c>
      <c r="M2044" s="19">
        <f t="shared" si="162"/>
        <v>31.7</v>
      </c>
      <c r="N2044" s="19">
        <f t="shared" si="163"/>
        <v>1.2938775510204081</v>
      </c>
    </row>
    <row r="2045" spans="1:14" ht="15" customHeight="1">
      <c r="A2045" s="15">
        <v>2039</v>
      </c>
      <c r="B2045" s="36">
        <v>5</v>
      </c>
      <c r="C2045" s="80"/>
      <c r="D2045" s="28" t="s">
        <v>4881</v>
      </c>
      <c r="E2045" s="16" t="s">
        <v>3084</v>
      </c>
      <c r="F2045" s="87">
        <v>8592223306912</v>
      </c>
      <c r="G2045" s="17" t="s">
        <v>2651</v>
      </c>
      <c r="H2045" s="76">
        <v>51.7</v>
      </c>
      <c r="I2045" s="18">
        <f t="shared" si="159"/>
        <v>2.1102040816326531</v>
      </c>
      <c r="J2045" s="46">
        <f>'Skupinové slevy'!$C$79</f>
        <v>0</v>
      </c>
      <c r="K2045" s="46">
        <f t="shared" si="160"/>
        <v>0</v>
      </c>
      <c r="L2045" s="46">
        <f t="shared" si="161"/>
        <v>0</v>
      </c>
      <c r="M2045" s="19">
        <f t="shared" si="162"/>
        <v>51.7</v>
      </c>
      <c r="N2045" s="19">
        <f t="shared" si="163"/>
        <v>2.1102040816326531</v>
      </c>
    </row>
    <row r="2046" spans="1:14" ht="15" customHeight="1">
      <c r="A2046" s="15">
        <v>2040</v>
      </c>
      <c r="B2046" s="36">
        <v>5</v>
      </c>
      <c r="C2046" s="80"/>
      <c r="D2046" s="28" t="s">
        <v>3087</v>
      </c>
      <c r="E2046" s="16" t="s">
        <v>3088</v>
      </c>
      <c r="F2046" s="87">
        <v>8592223060180</v>
      </c>
      <c r="G2046" s="17" t="s">
        <v>2651</v>
      </c>
      <c r="H2046" s="76">
        <v>31.9</v>
      </c>
      <c r="I2046" s="18">
        <f t="shared" si="159"/>
        <v>1.3020408163265305</v>
      </c>
      <c r="J2046" s="46">
        <f>'Skupinové slevy'!$C$79</f>
        <v>0</v>
      </c>
      <c r="K2046" s="46">
        <f t="shared" si="160"/>
        <v>0</v>
      </c>
      <c r="L2046" s="46">
        <f t="shared" si="161"/>
        <v>0</v>
      </c>
      <c r="M2046" s="19">
        <f t="shared" si="162"/>
        <v>31.9</v>
      </c>
      <c r="N2046" s="19">
        <f t="shared" si="163"/>
        <v>1.3020408163265305</v>
      </c>
    </row>
    <row r="2047" spans="1:14" ht="15" customHeight="1">
      <c r="A2047" s="15">
        <v>2041</v>
      </c>
      <c r="B2047" s="36">
        <v>5</v>
      </c>
      <c r="C2047" s="80"/>
      <c r="D2047" s="28" t="s">
        <v>3089</v>
      </c>
      <c r="E2047" s="16" t="s">
        <v>750</v>
      </c>
      <c r="F2047" s="87">
        <v>8592223306929</v>
      </c>
      <c r="G2047" s="17" t="s">
        <v>2651</v>
      </c>
      <c r="H2047" s="76">
        <v>47.7</v>
      </c>
      <c r="I2047" s="18">
        <f t="shared" si="159"/>
        <v>1.9469387755102041</v>
      </c>
      <c r="J2047" s="46">
        <f>'Skupinové slevy'!$C$79</f>
        <v>0</v>
      </c>
      <c r="K2047" s="46">
        <f t="shared" si="160"/>
        <v>0</v>
      </c>
      <c r="L2047" s="46">
        <f t="shared" si="161"/>
        <v>0</v>
      </c>
      <c r="M2047" s="19">
        <f t="shared" si="162"/>
        <v>47.7</v>
      </c>
      <c r="N2047" s="19">
        <f t="shared" si="163"/>
        <v>1.9469387755102041</v>
      </c>
    </row>
    <row r="2048" spans="1:14" ht="15" customHeight="1">
      <c r="A2048" s="15">
        <v>2042</v>
      </c>
      <c r="B2048" s="36">
        <v>5</v>
      </c>
      <c r="C2048" s="80"/>
      <c r="D2048" s="28" t="s">
        <v>6590</v>
      </c>
      <c r="E2048" s="16" t="s">
        <v>3713</v>
      </c>
      <c r="F2048" s="87">
        <v>8592223062238</v>
      </c>
      <c r="G2048" s="17" t="s">
        <v>2651</v>
      </c>
      <c r="H2048" s="76">
        <v>14.6</v>
      </c>
      <c r="I2048" s="18">
        <f t="shared" si="159"/>
        <v>0.59591836734693882</v>
      </c>
      <c r="J2048" s="46">
        <f>'Skupinové slevy'!$C$79</f>
        <v>0</v>
      </c>
      <c r="K2048" s="46">
        <f t="shared" si="160"/>
        <v>0</v>
      </c>
      <c r="L2048" s="46">
        <f t="shared" si="161"/>
        <v>0</v>
      </c>
      <c r="M2048" s="19">
        <f t="shared" si="162"/>
        <v>14.6</v>
      </c>
      <c r="N2048" s="19">
        <f t="shared" si="163"/>
        <v>0.59591836734693882</v>
      </c>
    </row>
    <row r="2049" spans="1:14" ht="15" customHeight="1">
      <c r="A2049" s="15">
        <v>2043</v>
      </c>
      <c r="B2049" s="36">
        <v>5</v>
      </c>
      <c r="C2049" s="80"/>
      <c r="D2049" s="28" t="s">
        <v>1838</v>
      </c>
      <c r="E2049" s="16" t="s">
        <v>1839</v>
      </c>
      <c r="F2049" s="87">
        <v>8592223002982</v>
      </c>
      <c r="G2049" s="17">
        <v>430</v>
      </c>
      <c r="H2049" s="76">
        <v>173</v>
      </c>
      <c r="I2049" s="18">
        <f t="shared" si="159"/>
        <v>7.0612244897959187</v>
      </c>
      <c r="J2049" s="46">
        <f>'Skupinové slevy'!$C$48</f>
        <v>0</v>
      </c>
      <c r="K2049" s="46">
        <f t="shared" si="160"/>
        <v>0</v>
      </c>
      <c r="L2049" s="46">
        <f t="shared" si="161"/>
        <v>0</v>
      </c>
      <c r="M2049" s="19">
        <f t="shared" si="162"/>
        <v>173</v>
      </c>
      <c r="N2049" s="19">
        <f t="shared" si="163"/>
        <v>7.0612244897959187</v>
      </c>
    </row>
    <row r="2050" spans="1:14" ht="15" customHeight="1">
      <c r="A2050" s="15">
        <v>2044</v>
      </c>
      <c r="B2050" s="36">
        <v>5</v>
      </c>
      <c r="C2050" s="80"/>
      <c r="D2050" s="28" t="s">
        <v>3591</v>
      </c>
      <c r="E2050" s="16" t="s">
        <v>3592</v>
      </c>
      <c r="F2050" s="87">
        <v>8592223003583</v>
      </c>
      <c r="G2050" s="17">
        <v>430</v>
      </c>
      <c r="H2050" s="76">
        <v>173</v>
      </c>
      <c r="I2050" s="18">
        <f t="shared" si="159"/>
        <v>7.0612244897959187</v>
      </c>
      <c r="J2050" s="46">
        <f>'Skupinové slevy'!$C$48</f>
        <v>0</v>
      </c>
      <c r="K2050" s="46">
        <f t="shared" si="160"/>
        <v>0</v>
      </c>
      <c r="L2050" s="46">
        <f t="shared" si="161"/>
        <v>0</v>
      </c>
      <c r="M2050" s="19">
        <f t="shared" si="162"/>
        <v>173</v>
      </c>
      <c r="N2050" s="19">
        <f t="shared" si="163"/>
        <v>7.0612244897959187</v>
      </c>
    </row>
    <row r="2051" spans="1:14" ht="15" customHeight="1">
      <c r="A2051" s="15">
        <v>2045</v>
      </c>
      <c r="B2051" s="36">
        <v>5</v>
      </c>
      <c r="C2051" s="80"/>
      <c r="D2051" s="28" t="s">
        <v>5869</v>
      </c>
      <c r="E2051" s="16" t="s">
        <v>5870</v>
      </c>
      <c r="F2051" s="87">
        <v>8592223000025</v>
      </c>
      <c r="G2051" s="17">
        <v>430</v>
      </c>
      <c r="H2051" s="76">
        <v>173</v>
      </c>
      <c r="I2051" s="18">
        <f t="shared" si="159"/>
        <v>7.0612244897959187</v>
      </c>
      <c r="J2051" s="46">
        <f>'Skupinové slevy'!$C$48</f>
        <v>0</v>
      </c>
      <c r="K2051" s="46">
        <f t="shared" si="160"/>
        <v>0</v>
      </c>
      <c r="L2051" s="46">
        <f t="shared" si="161"/>
        <v>0</v>
      </c>
      <c r="M2051" s="19">
        <f t="shared" si="162"/>
        <v>173</v>
      </c>
      <c r="N2051" s="19">
        <f t="shared" si="163"/>
        <v>7.0612244897959187</v>
      </c>
    </row>
    <row r="2052" spans="1:14" ht="15" customHeight="1">
      <c r="A2052" s="15">
        <v>2046</v>
      </c>
      <c r="B2052" s="36">
        <v>5</v>
      </c>
      <c r="C2052" s="80"/>
      <c r="D2052" s="28" t="s">
        <v>1097</v>
      </c>
      <c r="E2052" s="16" t="s">
        <v>1098</v>
      </c>
      <c r="F2052" s="87">
        <v>8592223151864</v>
      </c>
      <c r="G2052" s="17">
        <v>430</v>
      </c>
      <c r="H2052" s="76">
        <v>173</v>
      </c>
      <c r="I2052" s="18">
        <f t="shared" si="159"/>
        <v>7.0612244897959187</v>
      </c>
      <c r="J2052" s="46">
        <f>'Skupinové slevy'!$C$48</f>
        <v>0</v>
      </c>
      <c r="K2052" s="46">
        <f t="shared" si="160"/>
        <v>0</v>
      </c>
      <c r="L2052" s="46">
        <f t="shared" si="161"/>
        <v>0</v>
      </c>
      <c r="M2052" s="19">
        <f t="shared" si="162"/>
        <v>173</v>
      </c>
      <c r="N2052" s="19">
        <f t="shared" si="163"/>
        <v>7.0612244897959187</v>
      </c>
    </row>
    <row r="2053" spans="1:14" ht="15" customHeight="1">
      <c r="A2053" s="15">
        <v>2047</v>
      </c>
      <c r="B2053" s="36">
        <v>5</v>
      </c>
      <c r="C2053" s="80"/>
      <c r="D2053" s="28" t="s">
        <v>3593</v>
      </c>
      <c r="E2053" s="16" t="s">
        <v>1720</v>
      </c>
      <c r="F2053" s="87">
        <v>8592223345966</v>
      </c>
      <c r="G2053" s="17">
        <v>430</v>
      </c>
      <c r="H2053" s="76">
        <v>158</v>
      </c>
      <c r="I2053" s="18">
        <f t="shared" si="159"/>
        <v>6.4489795918367347</v>
      </c>
      <c r="J2053" s="46">
        <f>'Skupinové slevy'!$C$48</f>
        <v>0</v>
      </c>
      <c r="K2053" s="46">
        <f t="shared" si="160"/>
        <v>0</v>
      </c>
      <c r="L2053" s="46">
        <f t="shared" si="161"/>
        <v>0</v>
      </c>
      <c r="M2053" s="19">
        <f t="shared" si="162"/>
        <v>158</v>
      </c>
      <c r="N2053" s="19">
        <f t="shared" si="163"/>
        <v>6.4489795918367347</v>
      </c>
    </row>
    <row r="2054" spans="1:14" ht="15" customHeight="1">
      <c r="A2054" s="15">
        <v>2048</v>
      </c>
      <c r="B2054" s="36">
        <v>5</v>
      </c>
      <c r="C2054" s="80"/>
      <c r="D2054" s="28" t="s">
        <v>4310</v>
      </c>
      <c r="E2054" s="16" t="s">
        <v>4311</v>
      </c>
      <c r="F2054" s="87">
        <v>8592223010239</v>
      </c>
      <c r="G2054" s="17">
        <v>430</v>
      </c>
      <c r="H2054" s="76">
        <v>168</v>
      </c>
      <c r="I2054" s="18">
        <f t="shared" si="159"/>
        <v>6.8571428571428568</v>
      </c>
      <c r="J2054" s="46">
        <f>'Skupinové slevy'!$C$48</f>
        <v>0</v>
      </c>
      <c r="K2054" s="46">
        <f t="shared" si="160"/>
        <v>0</v>
      </c>
      <c r="L2054" s="46">
        <f t="shared" si="161"/>
        <v>0</v>
      </c>
      <c r="M2054" s="19">
        <f t="shared" si="162"/>
        <v>168</v>
      </c>
      <c r="N2054" s="19">
        <f t="shared" si="163"/>
        <v>6.8571428571428568</v>
      </c>
    </row>
    <row r="2055" spans="1:14" ht="15" customHeight="1">
      <c r="A2055" s="15">
        <v>2049</v>
      </c>
      <c r="B2055" s="36">
        <v>5</v>
      </c>
      <c r="C2055" s="80"/>
      <c r="D2055" s="28" t="s">
        <v>4312</v>
      </c>
      <c r="E2055" s="16" t="s">
        <v>4313</v>
      </c>
      <c r="F2055" s="87">
        <v>8592223010246</v>
      </c>
      <c r="G2055" s="17">
        <v>430</v>
      </c>
      <c r="H2055" s="76">
        <v>168</v>
      </c>
      <c r="I2055" s="18">
        <f t="shared" ref="I2055:I2118" si="164">H2055/$I$5</f>
        <v>6.8571428571428568</v>
      </c>
      <c r="J2055" s="46">
        <f>'Skupinové slevy'!$C$48</f>
        <v>0</v>
      </c>
      <c r="K2055" s="46">
        <f t="shared" ref="K2055:K2118" si="165">IF($K$4="X",0.04,0)</f>
        <v>0</v>
      </c>
      <c r="L2055" s="46">
        <f t="shared" ref="L2055:L2118" si="166">IF($L$4="X",0.02,0)</f>
        <v>0</v>
      </c>
      <c r="M2055" s="19">
        <f t="shared" si="162"/>
        <v>168</v>
      </c>
      <c r="N2055" s="19">
        <f t="shared" si="163"/>
        <v>6.8571428571428568</v>
      </c>
    </row>
    <row r="2056" spans="1:14" ht="15" customHeight="1">
      <c r="A2056" s="15">
        <v>2050</v>
      </c>
      <c r="B2056" s="36">
        <v>5</v>
      </c>
      <c r="C2056" s="80"/>
      <c r="D2056" s="28" t="s">
        <v>735</v>
      </c>
      <c r="E2056" s="16" t="s">
        <v>2383</v>
      </c>
      <c r="F2056" s="87">
        <v>8592223010253</v>
      </c>
      <c r="G2056" s="17">
        <v>430</v>
      </c>
      <c r="H2056" s="76">
        <v>168</v>
      </c>
      <c r="I2056" s="18">
        <f t="shared" si="164"/>
        <v>6.8571428571428568</v>
      </c>
      <c r="J2056" s="46">
        <f>'Skupinové slevy'!$C$48</f>
        <v>0</v>
      </c>
      <c r="K2056" s="46">
        <f t="shared" si="165"/>
        <v>0</v>
      </c>
      <c r="L2056" s="46">
        <f t="shared" si="166"/>
        <v>0</v>
      </c>
      <c r="M2056" s="19">
        <f t="shared" si="162"/>
        <v>168</v>
      </c>
      <c r="N2056" s="19">
        <f t="shared" si="163"/>
        <v>6.8571428571428568</v>
      </c>
    </row>
    <row r="2057" spans="1:14" ht="15" customHeight="1">
      <c r="A2057" s="15">
        <v>2051</v>
      </c>
      <c r="B2057" s="36">
        <v>5</v>
      </c>
      <c r="C2057" s="80"/>
      <c r="D2057" s="28" t="s">
        <v>2613</v>
      </c>
      <c r="E2057" s="16" t="s">
        <v>4309</v>
      </c>
      <c r="F2057" s="87">
        <v>8592223151871</v>
      </c>
      <c r="G2057" s="17">
        <v>430</v>
      </c>
      <c r="H2057" s="76">
        <v>168</v>
      </c>
      <c r="I2057" s="18">
        <f t="shared" si="164"/>
        <v>6.8571428571428568</v>
      </c>
      <c r="J2057" s="46">
        <f>'Skupinové slevy'!$C$48</f>
        <v>0</v>
      </c>
      <c r="K2057" s="46">
        <f t="shared" si="165"/>
        <v>0</v>
      </c>
      <c r="L2057" s="46">
        <f t="shared" si="166"/>
        <v>0</v>
      </c>
      <c r="M2057" s="19">
        <f t="shared" si="162"/>
        <v>168</v>
      </c>
      <c r="N2057" s="19">
        <f t="shared" si="163"/>
        <v>6.8571428571428568</v>
      </c>
    </row>
    <row r="2058" spans="1:14" ht="15" customHeight="1">
      <c r="A2058" s="15">
        <v>2052</v>
      </c>
      <c r="B2058" s="36">
        <v>5</v>
      </c>
      <c r="C2058" s="80"/>
      <c r="D2058" s="28" t="s">
        <v>4845</v>
      </c>
      <c r="E2058" s="16" t="s">
        <v>4846</v>
      </c>
      <c r="F2058" s="87">
        <v>8592223345973</v>
      </c>
      <c r="G2058" s="17">
        <v>430</v>
      </c>
      <c r="H2058" s="76">
        <v>169</v>
      </c>
      <c r="I2058" s="18">
        <f t="shared" si="164"/>
        <v>6.8979591836734695</v>
      </c>
      <c r="J2058" s="46">
        <f>'Skupinové slevy'!$C$48</f>
        <v>0</v>
      </c>
      <c r="K2058" s="46">
        <f t="shared" si="165"/>
        <v>0</v>
      </c>
      <c r="L2058" s="46">
        <f t="shared" si="166"/>
        <v>0</v>
      </c>
      <c r="M2058" s="19">
        <f t="shared" si="162"/>
        <v>169</v>
      </c>
      <c r="N2058" s="19">
        <f t="shared" si="163"/>
        <v>6.8979591836734695</v>
      </c>
    </row>
    <row r="2059" spans="1:14" ht="15" customHeight="1">
      <c r="A2059" s="15">
        <v>2053</v>
      </c>
      <c r="B2059" s="36">
        <v>5</v>
      </c>
      <c r="C2059" s="80"/>
      <c r="D2059" s="28" t="s">
        <v>5798</v>
      </c>
      <c r="E2059" s="16" t="s">
        <v>5799</v>
      </c>
      <c r="F2059" s="87">
        <v>8592223157569</v>
      </c>
      <c r="G2059" s="17">
        <v>430</v>
      </c>
      <c r="H2059" s="76">
        <v>220</v>
      </c>
      <c r="I2059" s="18">
        <f t="shared" si="164"/>
        <v>8.9795918367346932</v>
      </c>
      <c r="J2059" s="46">
        <f>'Skupinové slevy'!$C$48</f>
        <v>0</v>
      </c>
      <c r="K2059" s="46">
        <f t="shared" si="165"/>
        <v>0</v>
      </c>
      <c r="L2059" s="46">
        <f t="shared" si="166"/>
        <v>0</v>
      </c>
      <c r="M2059" s="19">
        <f t="shared" si="162"/>
        <v>220</v>
      </c>
      <c r="N2059" s="19">
        <f t="shared" si="163"/>
        <v>8.9795918367346932</v>
      </c>
    </row>
    <row r="2060" spans="1:14" ht="15" customHeight="1">
      <c r="A2060" s="15">
        <v>2054</v>
      </c>
      <c r="B2060" s="36">
        <v>5</v>
      </c>
      <c r="C2060" s="80"/>
      <c r="D2060" s="28" t="s">
        <v>5800</v>
      </c>
      <c r="E2060" s="16" t="s">
        <v>5060</v>
      </c>
      <c r="F2060" s="87">
        <v>8592223151888</v>
      </c>
      <c r="G2060" s="17">
        <v>430</v>
      </c>
      <c r="H2060" s="76">
        <v>220</v>
      </c>
      <c r="I2060" s="18">
        <f t="shared" si="164"/>
        <v>8.9795918367346932</v>
      </c>
      <c r="J2060" s="46">
        <f>'Skupinové slevy'!$C$48</f>
        <v>0</v>
      </c>
      <c r="K2060" s="46">
        <f t="shared" si="165"/>
        <v>0</v>
      </c>
      <c r="L2060" s="46">
        <f t="shared" si="166"/>
        <v>0</v>
      </c>
      <c r="M2060" s="19">
        <f t="shared" si="162"/>
        <v>220</v>
      </c>
      <c r="N2060" s="19">
        <f t="shared" si="163"/>
        <v>8.9795918367346932</v>
      </c>
    </row>
    <row r="2061" spans="1:14" ht="15" customHeight="1">
      <c r="A2061" s="15">
        <v>2055</v>
      </c>
      <c r="B2061" s="36">
        <v>5</v>
      </c>
      <c r="C2061" s="80"/>
      <c r="D2061" s="28" t="s">
        <v>2440</v>
      </c>
      <c r="E2061" s="16" t="s">
        <v>1291</v>
      </c>
      <c r="F2061" s="87">
        <v>8592223086135</v>
      </c>
      <c r="G2061" s="17">
        <v>430</v>
      </c>
      <c r="H2061" s="76">
        <v>500</v>
      </c>
      <c r="I2061" s="18">
        <f t="shared" si="164"/>
        <v>20.408163265306122</v>
      </c>
      <c r="J2061" s="46">
        <f>'Skupinové slevy'!$C$48</f>
        <v>0</v>
      </c>
      <c r="K2061" s="46">
        <f t="shared" si="165"/>
        <v>0</v>
      </c>
      <c r="L2061" s="46">
        <f t="shared" si="166"/>
        <v>0</v>
      </c>
      <c r="M2061" s="19">
        <f t="shared" si="162"/>
        <v>500</v>
      </c>
      <c r="N2061" s="19">
        <f t="shared" si="163"/>
        <v>20.408163265306122</v>
      </c>
    </row>
    <row r="2062" spans="1:14" ht="15" customHeight="1">
      <c r="A2062" s="15">
        <v>2056</v>
      </c>
      <c r="B2062" s="36">
        <v>5</v>
      </c>
      <c r="C2062" s="80"/>
      <c r="D2062" s="28" t="s">
        <v>2364</v>
      </c>
      <c r="E2062" s="16" t="s">
        <v>4573</v>
      </c>
      <c r="F2062" s="87">
        <v>8592223410008</v>
      </c>
      <c r="G2062" s="17">
        <v>430</v>
      </c>
      <c r="H2062" s="76">
        <v>407</v>
      </c>
      <c r="I2062" s="18">
        <f t="shared" si="164"/>
        <v>16.612244897959183</v>
      </c>
      <c r="J2062" s="46">
        <f>'Skupinové slevy'!$C$48</f>
        <v>0</v>
      </c>
      <c r="K2062" s="46">
        <f t="shared" si="165"/>
        <v>0</v>
      </c>
      <c r="L2062" s="46">
        <f t="shared" si="166"/>
        <v>0</v>
      </c>
      <c r="M2062" s="19">
        <f t="shared" si="162"/>
        <v>407</v>
      </c>
      <c r="N2062" s="19">
        <f t="shared" si="163"/>
        <v>16.612244897959183</v>
      </c>
    </row>
    <row r="2063" spans="1:14" ht="15" customHeight="1">
      <c r="A2063" s="15">
        <v>2057</v>
      </c>
      <c r="B2063" s="36">
        <v>5</v>
      </c>
      <c r="C2063" s="80"/>
      <c r="D2063" s="28" t="s">
        <v>1028</v>
      </c>
      <c r="E2063" s="16" t="s">
        <v>1029</v>
      </c>
      <c r="F2063" s="87">
        <v>8592223000032</v>
      </c>
      <c r="G2063" s="17">
        <v>430</v>
      </c>
      <c r="H2063" s="76">
        <v>243</v>
      </c>
      <c r="I2063" s="18">
        <f t="shared" si="164"/>
        <v>9.9183673469387763</v>
      </c>
      <c r="J2063" s="46">
        <f>'Skupinové slevy'!$C$48</f>
        <v>0</v>
      </c>
      <c r="K2063" s="46">
        <f t="shared" si="165"/>
        <v>0</v>
      </c>
      <c r="L2063" s="46">
        <f t="shared" si="166"/>
        <v>0</v>
      </c>
      <c r="M2063" s="19">
        <f t="shared" si="162"/>
        <v>243</v>
      </c>
      <c r="N2063" s="19">
        <f t="shared" si="163"/>
        <v>9.9183673469387763</v>
      </c>
    </row>
    <row r="2064" spans="1:14" ht="15" customHeight="1">
      <c r="A2064" s="15">
        <v>2058</v>
      </c>
      <c r="B2064" s="36">
        <v>5</v>
      </c>
      <c r="C2064" s="80"/>
      <c r="D2064" s="28" t="s">
        <v>520</v>
      </c>
      <c r="E2064" s="16" t="s">
        <v>4782</v>
      </c>
      <c r="F2064" s="87">
        <v>8592223059504</v>
      </c>
      <c r="G2064" s="17">
        <v>430</v>
      </c>
      <c r="H2064" s="76">
        <v>247</v>
      </c>
      <c r="I2064" s="18">
        <f t="shared" si="164"/>
        <v>10.081632653061224</v>
      </c>
      <c r="J2064" s="46">
        <f>'Skupinové slevy'!$C$48</f>
        <v>0</v>
      </c>
      <c r="K2064" s="46">
        <f t="shared" si="165"/>
        <v>0</v>
      </c>
      <c r="L2064" s="46">
        <f t="shared" si="166"/>
        <v>0</v>
      </c>
      <c r="M2064" s="19">
        <f t="shared" si="162"/>
        <v>247</v>
      </c>
      <c r="N2064" s="19">
        <f t="shared" si="163"/>
        <v>10.081632653061224</v>
      </c>
    </row>
    <row r="2065" spans="1:14" ht="15" customHeight="1">
      <c r="A2065" s="15">
        <v>2059</v>
      </c>
      <c r="B2065" s="36">
        <v>5</v>
      </c>
      <c r="C2065" s="80"/>
      <c r="D2065" s="29">
        <v>2665</v>
      </c>
      <c r="E2065" s="16" t="s">
        <v>5893</v>
      </c>
      <c r="F2065" s="87">
        <v>8592223425200</v>
      </c>
      <c r="G2065" s="17">
        <v>430</v>
      </c>
      <c r="H2065" s="76">
        <v>206.8</v>
      </c>
      <c r="I2065" s="18">
        <f t="shared" si="164"/>
        <v>8.4408163265306122</v>
      </c>
      <c r="J2065" s="46">
        <f>'Skupinové slevy'!$C$48</f>
        <v>0</v>
      </c>
      <c r="K2065" s="46">
        <f t="shared" si="165"/>
        <v>0</v>
      </c>
      <c r="L2065" s="46">
        <f t="shared" si="166"/>
        <v>0</v>
      </c>
      <c r="M2065" s="19">
        <f t="shared" si="162"/>
        <v>206.8</v>
      </c>
      <c r="N2065" s="19">
        <f t="shared" si="163"/>
        <v>8.4408163265306122</v>
      </c>
    </row>
    <row r="2066" spans="1:14" ht="15" customHeight="1">
      <c r="A2066" s="15">
        <v>2060</v>
      </c>
      <c r="B2066" s="36">
        <v>5</v>
      </c>
      <c r="C2066" s="80"/>
      <c r="D2066" s="28" t="s">
        <v>1851</v>
      </c>
      <c r="E2066" s="16" t="s">
        <v>4976</v>
      </c>
      <c r="F2066" s="87">
        <v>8592223309227</v>
      </c>
      <c r="G2066" s="17">
        <v>430</v>
      </c>
      <c r="H2066" s="76">
        <v>242</v>
      </c>
      <c r="I2066" s="18">
        <f t="shared" si="164"/>
        <v>9.8775510204081627</v>
      </c>
      <c r="J2066" s="46">
        <f>'Skupinové slevy'!$C$48</f>
        <v>0</v>
      </c>
      <c r="K2066" s="46">
        <f t="shared" si="165"/>
        <v>0</v>
      </c>
      <c r="L2066" s="46">
        <f t="shared" si="166"/>
        <v>0</v>
      </c>
      <c r="M2066" s="19">
        <f t="shared" si="162"/>
        <v>242</v>
      </c>
      <c r="N2066" s="19">
        <f t="shared" si="163"/>
        <v>9.8775510204081627</v>
      </c>
    </row>
    <row r="2067" spans="1:14" ht="15" customHeight="1">
      <c r="A2067" s="15">
        <v>2061</v>
      </c>
      <c r="B2067" s="36">
        <v>5</v>
      </c>
      <c r="C2067" s="80"/>
      <c r="D2067" s="28" t="s">
        <v>5049</v>
      </c>
      <c r="E2067" s="16" t="s">
        <v>5050</v>
      </c>
      <c r="F2067" s="87">
        <v>8592223014251</v>
      </c>
      <c r="G2067" s="17">
        <v>430</v>
      </c>
      <c r="H2067" s="76">
        <v>118.8</v>
      </c>
      <c r="I2067" s="18">
        <f t="shared" si="164"/>
        <v>4.8489795918367342</v>
      </c>
      <c r="J2067" s="46">
        <f>'Skupinové slevy'!$C$48</f>
        <v>0</v>
      </c>
      <c r="K2067" s="46">
        <f t="shared" si="165"/>
        <v>0</v>
      </c>
      <c r="L2067" s="46">
        <f t="shared" si="166"/>
        <v>0</v>
      </c>
      <c r="M2067" s="19">
        <f t="shared" si="162"/>
        <v>118.8</v>
      </c>
      <c r="N2067" s="19">
        <f t="shared" si="163"/>
        <v>4.8489795918367342</v>
      </c>
    </row>
    <row r="2068" spans="1:14" ht="15" customHeight="1">
      <c r="A2068" s="15">
        <v>2062</v>
      </c>
      <c r="B2068" s="36">
        <v>5</v>
      </c>
      <c r="C2068" s="80"/>
      <c r="D2068" s="28" t="s">
        <v>2127</v>
      </c>
      <c r="E2068" s="16" t="s">
        <v>2128</v>
      </c>
      <c r="F2068" s="87">
        <v>8592223230576</v>
      </c>
      <c r="G2068" s="17">
        <v>430</v>
      </c>
      <c r="H2068" s="76">
        <v>166</v>
      </c>
      <c r="I2068" s="18">
        <f t="shared" si="164"/>
        <v>6.7755102040816331</v>
      </c>
      <c r="J2068" s="46">
        <f>'Skupinové slevy'!$C$48</f>
        <v>0</v>
      </c>
      <c r="K2068" s="46">
        <f t="shared" si="165"/>
        <v>0</v>
      </c>
      <c r="L2068" s="46">
        <f t="shared" si="166"/>
        <v>0</v>
      </c>
      <c r="M2068" s="19">
        <f t="shared" si="162"/>
        <v>166</v>
      </c>
      <c r="N2068" s="19">
        <f t="shared" si="163"/>
        <v>6.7755102040816331</v>
      </c>
    </row>
    <row r="2069" spans="1:14" ht="15" customHeight="1">
      <c r="A2069" s="15">
        <v>2063</v>
      </c>
      <c r="B2069" s="36">
        <v>5</v>
      </c>
      <c r="C2069" s="80"/>
      <c r="D2069" s="28" t="s">
        <v>2129</v>
      </c>
      <c r="E2069" s="16" t="s">
        <v>2130</v>
      </c>
      <c r="F2069" s="87">
        <v>8592223230583</v>
      </c>
      <c r="G2069" s="17">
        <v>430</v>
      </c>
      <c r="H2069" s="76">
        <v>220</v>
      </c>
      <c r="I2069" s="18">
        <f t="shared" si="164"/>
        <v>8.9795918367346932</v>
      </c>
      <c r="J2069" s="46">
        <f>'Skupinové slevy'!$C$48</f>
        <v>0</v>
      </c>
      <c r="K2069" s="46">
        <f t="shared" si="165"/>
        <v>0</v>
      </c>
      <c r="L2069" s="46">
        <f t="shared" si="166"/>
        <v>0</v>
      </c>
      <c r="M2069" s="19">
        <f t="shared" si="162"/>
        <v>220</v>
      </c>
      <c r="N2069" s="19">
        <f t="shared" si="163"/>
        <v>8.9795918367346932</v>
      </c>
    </row>
    <row r="2070" spans="1:14" ht="15" customHeight="1">
      <c r="A2070" s="15">
        <v>2064</v>
      </c>
      <c r="B2070" s="36">
        <v>5</v>
      </c>
      <c r="C2070" s="80"/>
      <c r="D2070" s="28" t="s">
        <v>2403</v>
      </c>
      <c r="E2070" s="16" t="s">
        <v>2404</v>
      </c>
      <c r="F2070" s="87">
        <v>8592223230590</v>
      </c>
      <c r="G2070" s="17">
        <v>430</v>
      </c>
      <c r="H2070" s="76">
        <v>251</v>
      </c>
      <c r="I2070" s="18">
        <f t="shared" si="164"/>
        <v>10.244897959183673</v>
      </c>
      <c r="J2070" s="46">
        <f>'Skupinové slevy'!$C$48</f>
        <v>0</v>
      </c>
      <c r="K2070" s="46">
        <f t="shared" si="165"/>
        <v>0</v>
      </c>
      <c r="L2070" s="46">
        <f t="shared" si="166"/>
        <v>0</v>
      </c>
      <c r="M2070" s="19">
        <f t="shared" si="162"/>
        <v>251</v>
      </c>
      <c r="N2070" s="19">
        <f t="shared" si="163"/>
        <v>10.244897959183673</v>
      </c>
    </row>
    <row r="2071" spans="1:14" ht="15" customHeight="1">
      <c r="A2071" s="15">
        <v>2065</v>
      </c>
      <c r="B2071" s="36">
        <v>5</v>
      </c>
      <c r="C2071" s="80"/>
      <c r="D2071" s="28" t="s">
        <v>2134</v>
      </c>
      <c r="E2071" s="16" t="s">
        <v>2135</v>
      </c>
      <c r="F2071" s="87">
        <v>8592223230606</v>
      </c>
      <c r="G2071" s="17">
        <v>430</v>
      </c>
      <c r="H2071" s="76">
        <v>410</v>
      </c>
      <c r="I2071" s="18">
        <f t="shared" si="164"/>
        <v>16.73469387755102</v>
      </c>
      <c r="J2071" s="46">
        <f>'Skupinové slevy'!$C$48</f>
        <v>0</v>
      </c>
      <c r="K2071" s="46">
        <f t="shared" si="165"/>
        <v>0</v>
      </c>
      <c r="L2071" s="46">
        <f t="shared" si="166"/>
        <v>0</v>
      </c>
      <c r="M2071" s="19">
        <f t="shared" si="162"/>
        <v>410</v>
      </c>
      <c r="N2071" s="19">
        <f t="shared" si="163"/>
        <v>16.73469387755102</v>
      </c>
    </row>
    <row r="2072" spans="1:14" ht="15" customHeight="1">
      <c r="A2072" s="15">
        <v>2066</v>
      </c>
      <c r="B2072" s="36">
        <v>5</v>
      </c>
      <c r="C2072" s="80"/>
      <c r="D2072" s="28" t="s">
        <v>4951</v>
      </c>
      <c r="E2072" s="16" t="s">
        <v>4948</v>
      </c>
      <c r="F2072" s="87">
        <v>8592223316690</v>
      </c>
      <c r="G2072" s="17">
        <v>430</v>
      </c>
      <c r="H2072" s="76">
        <v>206</v>
      </c>
      <c r="I2072" s="18">
        <f t="shared" si="164"/>
        <v>8.408163265306122</v>
      </c>
      <c r="J2072" s="46">
        <f>'Skupinové slevy'!$C$48</f>
        <v>0</v>
      </c>
      <c r="K2072" s="46">
        <f t="shared" si="165"/>
        <v>0</v>
      </c>
      <c r="L2072" s="46">
        <f t="shared" si="166"/>
        <v>0</v>
      </c>
      <c r="M2072" s="19">
        <f t="shared" si="162"/>
        <v>206</v>
      </c>
      <c r="N2072" s="19">
        <f t="shared" si="163"/>
        <v>8.408163265306122</v>
      </c>
    </row>
    <row r="2073" spans="1:14" ht="15" customHeight="1">
      <c r="A2073" s="15">
        <v>2067</v>
      </c>
      <c r="B2073" s="36">
        <v>5</v>
      </c>
      <c r="C2073" s="80"/>
      <c r="D2073" s="28" t="s">
        <v>1158</v>
      </c>
      <c r="E2073" s="16" t="s">
        <v>1159</v>
      </c>
      <c r="F2073" s="87">
        <v>8592223345478</v>
      </c>
      <c r="G2073" s="17">
        <v>430</v>
      </c>
      <c r="H2073" s="76">
        <v>221</v>
      </c>
      <c r="I2073" s="18">
        <f t="shared" si="164"/>
        <v>9.0204081632653068</v>
      </c>
      <c r="J2073" s="46">
        <f>'Skupinové slevy'!$C$48</f>
        <v>0</v>
      </c>
      <c r="K2073" s="46">
        <f t="shared" si="165"/>
        <v>0</v>
      </c>
      <c r="L2073" s="46">
        <f t="shared" si="166"/>
        <v>0</v>
      </c>
      <c r="M2073" s="19">
        <f t="shared" si="162"/>
        <v>221</v>
      </c>
      <c r="N2073" s="19">
        <f t="shared" si="163"/>
        <v>9.0204081632653068</v>
      </c>
    </row>
    <row r="2074" spans="1:14" ht="15" customHeight="1">
      <c r="A2074" s="15">
        <v>2068</v>
      </c>
      <c r="B2074" s="36">
        <v>5</v>
      </c>
      <c r="C2074" s="80"/>
      <c r="D2074" s="28" t="s">
        <v>1165</v>
      </c>
      <c r="E2074" s="16" t="s">
        <v>1166</v>
      </c>
      <c r="F2074" s="87">
        <v>8592223345485</v>
      </c>
      <c r="G2074" s="17">
        <v>430</v>
      </c>
      <c r="H2074" s="76">
        <v>220</v>
      </c>
      <c r="I2074" s="18">
        <f t="shared" si="164"/>
        <v>8.9795918367346932</v>
      </c>
      <c r="J2074" s="46">
        <f>'Skupinové slevy'!$C$48</f>
        <v>0</v>
      </c>
      <c r="K2074" s="46">
        <f t="shared" si="165"/>
        <v>0</v>
      </c>
      <c r="L2074" s="46">
        <f t="shared" si="166"/>
        <v>0</v>
      </c>
      <c r="M2074" s="19">
        <f t="shared" si="162"/>
        <v>220</v>
      </c>
      <c r="N2074" s="19">
        <f t="shared" si="163"/>
        <v>8.9795918367346932</v>
      </c>
    </row>
    <row r="2075" spans="1:14" ht="15" customHeight="1">
      <c r="A2075" s="15">
        <v>2069</v>
      </c>
      <c r="B2075" s="36">
        <v>5</v>
      </c>
      <c r="C2075" s="80"/>
      <c r="D2075" s="28" t="s">
        <v>5402</v>
      </c>
      <c r="E2075" s="16" t="s">
        <v>1552</v>
      </c>
      <c r="F2075" s="87">
        <v>8033481374607</v>
      </c>
      <c r="G2075" s="17">
        <v>400</v>
      </c>
      <c r="H2075" s="76">
        <v>289</v>
      </c>
      <c r="I2075" s="18">
        <f t="shared" si="164"/>
        <v>11.795918367346939</v>
      </c>
      <c r="J2075" s="46">
        <f>'Skupinové slevy'!$C$43</f>
        <v>0</v>
      </c>
      <c r="K2075" s="46">
        <f t="shared" si="165"/>
        <v>0</v>
      </c>
      <c r="L2075" s="46">
        <f t="shared" si="166"/>
        <v>0</v>
      </c>
      <c r="M2075" s="19">
        <f t="shared" si="162"/>
        <v>289</v>
      </c>
      <c r="N2075" s="19">
        <f t="shared" si="163"/>
        <v>11.795918367346939</v>
      </c>
    </row>
    <row r="2076" spans="1:14" ht="15" customHeight="1">
      <c r="A2076" s="15">
        <v>2070</v>
      </c>
      <c r="B2076" s="36">
        <v>5</v>
      </c>
      <c r="C2076" s="80"/>
      <c r="D2076" s="28" t="s">
        <v>5707</v>
      </c>
      <c r="E2076" s="16" t="s">
        <v>5708</v>
      </c>
      <c r="F2076" s="87">
        <v>8592223253919</v>
      </c>
      <c r="G2076" s="17">
        <v>410</v>
      </c>
      <c r="H2076" s="76">
        <v>1937</v>
      </c>
      <c r="I2076" s="18">
        <f t="shared" si="164"/>
        <v>79.061224489795919</v>
      </c>
      <c r="J2076" s="46">
        <f>'Skupinové slevy'!$C$47</f>
        <v>0</v>
      </c>
      <c r="K2076" s="46">
        <f t="shared" si="165"/>
        <v>0</v>
      </c>
      <c r="L2076" s="46">
        <f t="shared" si="166"/>
        <v>0</v>
      </c>
      <c r="M2076" s="19">
        <f t="shared" ref="M2076:M2139" si="167">H2076*(1-$J2076)*(1-$K2076)*(1-$L2076)</f>
        <v>1937</v>
      </c>
      <c r="N2076" s="19">
        <f t="shared" ref="N2076:N2139" si="168">I2076*(1-$J2076)*(1-$K2076)*(1-$L2076)</f>
        <v>79.061224489795919</v>
      </c>
    </row>
    <row r="2077" spans="1:14" ht="15" customHeight="1">
      <c r="A2077" s="15">
        <v>2071</v>
      </c>
      <c r="B2077" s="36">
        <v>5</v>
      </c>
      <c r="C2077" s="80"/>
      <c r="D2077" s="28" t="s">
        <v>2017</v>
      </c>
      <c r="E2077" s="16" t="s">
        <v>2018</v>
      </c>
      <c r="F2077" s="87">
        <v>8592223253926</v>
      </c>
      <c r="G2077" s="17">
        <v>410</v>
      </c>
      <c r="H2077" s="76">
        <v>2012</v>
      </c>
      <c r="I2077" s="18">
        <f t="shared" si="164"/>
        <v>82.122448979591837</v>
      </c>
      <c r="J2077" s="46">
        <f>'Skupinové slevy'!$C$47</f>
        <v>0</v>
      </c>
      <c r="K2077" s="46">
        <f t="shared" si="165"/>
        <v>0</v>
      </c>
      <c r="L2077" s="46">
        <f t="shared" si="166"/>
        <v>0</v>
      </c>
      <c r="M2077" s="19">
        <f t="shared" si="167"/>
        <v>2012</v>
      </c>
      <c r="N2077" s="19">
        <f t="shared" si="168"/>
        <v>82.122448979591837</v>
      </c>
    </row>
    <row r="2078" spans="1:14" ht="15" customHeight="1">
      <c r="A2078" s="15">
        <v>2072</v>
      </c>
      <c r="B2078" s="36">
        <v>5</v>
      </c>
      <c r="C2078" s="80"/>
      <c r="D2078" s="28" t="s">
        <v>2971</v>
      </c>
      <c r="E2078" s="16" t="s">
        <v>2972</v>
      </c>
      <c r="F2078" s="87">
        <v>8592223253933</v>
      </c>
      <c r="G2078" s="17">
        <v>410</v>
      </c>
      <c r="H2078" s="76">
        <v>2054</v>
      </c>
      <c r="I2078" s="18">
        <f t="shared" si="164"/>
        <v>83.836734693877546</v>
      </c>
      <c r="J2078" s="46">
        <f>'Skupinové slevy'!$C$47</f>
        <v>0</v>
      </c>
      <c r="K2078" s="46">
        <f t="shared" si="165"/>
        <v>0</v>
      </c>
      <c r="L2078" s="46">
        <f t="shared" si="166"/>
        <v>0</v>
      </c>
      <c r="M2078" s="19">
        <f t="shared" si="167"/>
        <v>2054</v>
      </c>
      <c r="N2078" s="19">
        <f t="shared" si="168"/>
        <v>83.836734693877546</v>
      </c>
    </row>
    <row r="2079" spans="1:14" ht="15" customHeight="1">
      <c r="A2079" s="15">
        <v>2073</v>
      </c>
      <c r="B2079" s="36">
        <v>5</v>
      </c>
      <c r="C2079" s="80"/>
      <c r="D2079" s="28" t="s">
        <v>5648</v>
      </c>
      <c r="E2079" s="16" t="s">
        <v>5649</v>
      </c>
      <c r="F2079" s="87">
        <v>8592223253940</v>
      </c>
      <c r="G2079" s="17">
        <v>410</v>
      </c>
      <c r="H2079" s="76">
        <v>2117</v>
      </c>
      <c r="I2079" s="18">
        <f t="shared" si="164"/>
        <v>86.408163265306129</v>
      </c>
      <c r="J2079" s="46">
        <f>'Skupinové slevy'!$C$47</f>
        <v>0</v>
      </c>
      <c r="K2079" s="46">
        <f t="shared" si="165"/>
        <v>0</v>
      </c>
      <c r="L2079" s="46">
        <f t="shared" si="166"/>
        <v>0</v>
      </c>
      <c r="M2079" s="19">
        <f t="shared" si="167"/>
        <v>2117</v>
      </c>
      <c r="N2079" s="19">
        <f t="shared" si="168"/>
        <v>86.408163265306129</v>
      </c>
    </row>
    <row r="2080" spans="1:14" ht="15" customHeight="1">
      <c r="A2080" s="15">
        <v>2074</v>
      </c>
      <c r="B2080" s="36">
        <v>5</v>
      </c>
      <c r="C2080" s="80"/>
      <c r="D2080" s="28" t="s">
        <v>2618</v>
      </c>
      <c r="E2080" s="16" t="s">
        <v>2619</v>
      </c>
      <c r="F2080" s="87">
        <v>8592223253957</v>
      </c>
      <c r="G2080" s="17">
        <v>410</v>
      </c>
      <c r="H2080" s="76">
        <v>2169</v>
      </c>
      <c r="I2080" s="18">
        <f t="shared" si="164"/>
        <v>88.530612244897952</v>
      </c>
      <c r="J2080" s="46">
        <f>'Skupinové slevy'!$C$47</f>
        <v>0</v>
      </c>
      <c r="K2080" s="46">
        <f t="shared" si="165"/>
        <v>0</v>
      </c>
      <c r="L2080" s="46">
        <f t="shared" si="166"/>
        <v>0</v>
      </c>
      <c r="M2080" s="19">
        <f t="shared" si="167"/>
        <v>2169</v>
      </c>
      <c r="N2080" s="19">
        <f t="shared" si="168"/>
        <v>88.530612244897952</v>
      </c>
    </row>
    <row r="2081" spans="1:14" ht="15" customHeight="1">
      <c r="A2081" s="15">
        <v>2075</v>
      </c>
      <c r="B2081" s="36">
        <v>5</v>
      </c>
      <c r="C2081" s="80"/>
      <c r="D2081" s="28" t="s">
        <v>596</v>
      </c>
      <c r="E2081" s="16" t="s">
        <v>597</v>
      </c>
      <c r="F2081" s="87">
        <v>8592223253964</v>
      </c>
      <c r="G2081" s="17">
        <v>410</v>
      </c>
      <c r="H2081" s="76">
        <v>2211</v>
      </c>
      <c r="I2081" s="18">
        <f t="shared" si="164"/>
        <v>90.244897959183675</v>
      </c>
      <c r="J2081" s="46">
        <f>'Skupinové slevy'!$C$47</f>
        <v>0</v>
      </c>
      <c r="K2081" s="46">
        <f t="shared" si="165"/>
        <v>0</v>
      </c>
      <c r="L2081" s="46">
        <f t="shared" si="166"/>
        <v>0</v>
      </c>
      <c r="M2081" s="19">
        <f t="shared" si="167"/>
        <v>2211</v>
      </c>
      <c r="N2081" s="19">
        <f t="shared" si="168"/>
        <v>90.244897959183675</v>
      </c>
    </row>
    <row r="2082" spans="1:14" ht="15" customHeight="1">
      <c r="A2082" s="15">
        <v>2076</v>
      </c>
      <c r="B2082" s="36">
        <v>5</v>
      </c>
      <c r="C2082" s="80"/>
      <c r="D2082" s="28" t="s">
        <v>5652</v>
      </c>
      <c r="E2082" s="16" t="s">
        <v>5653</v>
      </c>
      <c r="F2082" s="87">
        <v>8592223253988</v>
      </c>
      <c r="G2082" s="17">
        <v>410</v>
      </c>
      <c r="H2082" s="76">
        <v>2246</v>
      </c>
      <c r="I2082" s="18">
        <f t="shared" si="164"/>
        <v>91.673469387755105</v>
      </c>
      <c r="J2082" s="46">
        <f>'Skupinové slevy'!$C$47</f>
        <v>0</v>
      </c>
      <c r="K2082" s="46">
        <f t="shared" si="165"/>
        <v>0</v>
      </c>
      <c r="L2082" s="46">
        <f t="shared" si="166"/>
        <v>0</v>
      </c>
      <c r="M2082" s="19">
        <f t="shared" si="167"/>
        <v>2246</v>
      </c>
      <c r="N2082" s="19">
        <f t="shared" si="168"/>
        <v>91.673469387755105</v>
      </c>
    </row>
    <row r="2083" spans="1:14" ht="15" customHeight="1">
      <c r="A2083" s="15">
        <v>2077</v>
      </c>
      <c r="B2083" s="36">
        <v>5</v>
      </c>
      <c r="C2083" s="80"/>
      <c r="D2083" s="28" t="s">
        <v>3407</v>
      </c>
      <c r="E2083" s="16" t="s">
        <v>3408</v>
      </c>
      <c r="F2083" s="87">
        <v>8592223253995</v>
      </c>
      <c r="G2083" s="17">
        <v>410</v>
      </c>
      <c r="H2083" s="76">
        <v>2278</v>
      </c>
      <c r="I2083" s="18">
        <f t="shared" si="164"/>
        <v>92.979591836734699</v>
      </c>
      <c r="J2083" s="46">
        <f>'Skupinové slevy'!$C$47</f>
        <v>0</v>
      </c>
      <c r="K2083" s="46">
        <f t="shared" si="165"/>
        <v>0</v>
      </c>
      <c r="L2083" s="46">
        <f t="shared" si="166"/>
        <v>0</v>
      </c>
      <c r="M2083" s="19">
        <f t="shared" si="167"/>
        <v>2278</v>
      </c>
      <c r="N2083" s="19">
        <f t="shared" si="168"/>
        <v>92.979591836734699</v>
      </c>
    </row>
    <row r="2084" spans="1:14" ht="15" customHeight="1">
      <c r="A2084" s="15">
        <v>2078</v>
      </c>
      <c r="B2084" s="36">
        <v>5</v>
      </c>
      <c r="C2084" s="80"/>
      <c r="D2084" s="28" t="s">
        <v>5654</v>
      </c>
      <c r="E2084" s="16" t="s">
        <v>2634</v>
      </c>
      <c r="F2084" s="87">
        <v>8592223254497</v>
      </c>
      <c r="G2084" s="17">
        <v>410</v>
      </c>
      <c r="H2084" s="76">
        <v>1742</v>
      </c>
      <c r="I2084" s="18">
        <f t="shared" si="164"/>
        <v>71.102040816326536</v>
      </c>
      <c r="J2084" s="46">
        <f>'Skupinové slevy'!$C$47</f>
        <v>0</v>
      </c>
      <c r="K2084" s="46">
        <f t="shared" si="165"/>
        <v>0</v>
      </c>
      <c r="L2084" s="46">
        <f t="shared" si="166"/>
        <v>0</v>
      </c>
      <c r="M2084" s="19">
        <f t="shared" si="167"/>
        <v>1742</v>
      </c>
      <c r="N2084" s="19">
        <f t="shared" si="168"/>
        <v>71.102040816326536</v>
      </c>
    </row>
    <row r="2085" spans="1:14" ht="15" customHeight="1">
      <c r="A2085" s="15">
        <v>2079</v>
      </c>
      <c r="B2085" s="36">
        <v>5</v>
      </c>
      <c r="C2085" s="80"/>
      <c r="D2085" s="28" t="s">
        <v>3470</v>
      </c>
      <c r="E2085" s="16" t="s">
        <v>3471</v>
      </c>
      <c r="F2085" s="87">
        <v>8592223253186</v>
      </c>
      <c r="G2085" s="17">
        <v>410</v>
      </c>
      <c r="H2085" s="76">
        <v>177</v>
      </c>
      <c r="I2085" s="18">
        <f t="shared" si="164"/>
        <v>7.2244897959183669</v>
      </c>
      <c r="J2085" s="46">
        <f>'Skupinové slevy'!$C$47</f>
        <v>0</v>
      </c>
      <c r="K2085" s="46">
        <f t="shared" si="165"/>
        <v>0</v>
      </c>
      <c r="L2085" s="46">
        <f t="shared" si="166"/>
        <v>0</v>
      </c>
      <c r="M2085" s="19">
        <f t="shared" si="167"/>
        <v>177</v>
      </c>
      <c r="N2085" s="19">
        <f t="shared" si="168"/>
        <v>7.2244897959183669</v>
      </c>
    </row>
    <row r="2086" spans="1:14" ht="15" customHeight="1">
      <c r="A2086" s="15">
        <v>2080</v>
      </c>
      <c r="B2086" s="37">
        <v>6</v>
      </c>
      <c r="C2086" s="80"/>
      <c r="D2086" s="28" t="s">
        <v>2380</v>
      </c>
      <c r="E2086" s="16" t="s">
        <v>2381</v>
      </c>
      <c r="F2086" s="87">
        <v>8592223029408</v>
      </c>
      <c r="G2086" s="17">
        <v>500</v>
      </c>
      <c r="H2086" s="76">
        <v>10416</v>
      </c>
      <c r="I2086" s="18">
        <f t="shared" si="164"/>
        <v>425.14285714285717</v>
      </c>
      <c r="J2086" s="46">
        <f>'Skupinové slevy'!$C$55</f>
        <v>0</v>
      </c>
      <c r="K2086" s="46">
        <f t="shared" si="165"/>
        <v>0</v>
      </c>
      <c r="L2086" s="46">
        <f t="shared" si="166"/>
        <v>0</v>
      </c>
      <c r="M2086" s="19">
        <f t="shared" si="167"/>
        <v>10416</v>
      </c>
      <c r="N2086" s="19">
        <f t="shared" si="168"/>
        <v>425.14285714285717</v>
      </c>
    </row>
    <row r="2087" spans="1:14" ht="15" customHeight="1">
      <c r="A2087" s="15">
        <v>2081</v>
      </c>
      <c r="B2087" s="37">
        <v>6</v>
      </c>
      <c r="C2087" s="80"/>
      <c r="D2087" s="28" t="s">
        <v>2262</v>
      </c>
      <c r="E2087" s="16" t="s">
        <v>2263</v>
      </c>
      <c r="F2087" s="87">
        <v>8592223143890</v>
      </c>
      <c r="G2087" s="17">
        <v>500</v>
      </c>
      <c r="H2087" s="76">
        <v>10416</v>
      </c>
      <c r="I2087" s="18">
        <f t="shared" si="164"/>
        <v>425.14285714285717</v>
      </c>
      <c r="J2087" s="46">
        <f>'Skupinové slevy'!$C$55</f>
        <v>0</v>
      </c>
      <c r="K2087" s="46">
        <f t="shared" si="165"/>
        <v>0</v>
      </c>
      <c r="L2087" s="46">
        <f t="shared" si="166"/>
        <v>0</v>
      </c>
      <c r="M2087" s="19">
        <f t="shared" si="167"/>
        <v>10416</v>
      </c>
      <c r="N2087" s="19">
        <f t="shared" si="168"/>
        <v>425.14285714285717</v>
      </c>
    </row>
    <row r="2088" spans="1:14" ht="15" customHeight="1">
      <c r="A2088" s="15">
        <v>2082</v>
      </c>
      <c r="B2088" s="37">
        <v>6</v>
      </c>
      <c r="C2088" s="80"/>
      <c r="D2088" s="28" t="s">
        <v>3468</v>
      </c>
      <c r="E2088" s="16" t="s">
        <v>3469</v>
      </c>
      <c r="F2088" s="87">
        <v>8592223412163</v>
      </c>
      <c r="G2088" s="17">
        <v>500</v>
      </c>
      <c r="H2088" s="76">
        <v>21513</v>
      </c>
      <c r="I2088" s="18">
        <f t="shared" si="164"/>
        <v>878.08163265306121</v>
      </c>
      <c r="J2088" s="46">
        <f>'Skupinové slevy'!$C$55</f>
        <v>0</v>
      </c>
      <c r="K2088" s="46">
        <f t="shared" si="165"/>
        <v>0</v>
      </c>
      <c r="L2088" s="46">
        <f t="shared" si="166"/>
        <v>0</v>
      </c>
      <c r="M2088" s="19">
        <f t="shared" si="167"/>
        <v>21513</v>
      </c>
      <c r="N2088" s="19">
        <f t="shared" si="168"/>
        <v>878.08163265306121</v>
      </c>
    </row>
    <row r="2089" spans="1:14" ht="15" customHeight="1">
      <c r="A2089" s="15">
        <v>2083</v>
      </c>
      <c r="B2089" s="37">
        <v>6</v>
      </c>
      <c r="C2089" s="80"/>
      <c r="D2089" s="28" t="s">
        <v>3012</v>
      </c>
      <c r="E2089" s="16" t="s">
        <v>4008</v>
      </c>
      <c r="F2089" s="87">
        <v>8592223029415</v>
      </c>
      <c r="G2089" s="17">
        <v>500</v>
      </c>
      <c r="H2089" s="76">
        <v>11243</v>
      </c>
      <c r="I2089" s="18">
        <f t="shared" si="164"/>
        <v>458.89795918367349</v>
      </c>
      <c r="J2089" s="46">
        <f>'Skupinové slevy'!$C$55</f>
        <v>0</v>
      </c>
      <c r="K2089" s="46">
        <f t="shared" si="165"/>
        <v>0</v>
      </c>
      <c r="L2089" s="46">
        <f t="shared" si="166"/>
        <v>0</v>
      </c>
      <c r="M2089" s="19">
        <f t="shared" si="167"/>
        <v>11243</v>
      </c>
      <c r="N2089" s="19">
        <f t="shared" si="168"/>
        <v>458.89795918367349</v>
      </c>
    </row>
    <row r="2090" spans="1:14" ht="15" customHeight="1">
      <c r="A2090" s="15">
        <v>2084</v>
      </c>
      <c r="B2090" s="37">
        <v>6</v>
      </c>
      <c r="C2090" s="80"/>
      <c r="D2090" s="28" t="s">
        <v>4009</v>
      </c>
      <c r="E2090" s="16" t="s">
        <v>4010</v>
      </c>
      <c r="F2090" s="87">
        <v>8592223117723</v>
      </c>
      <c r="G2090" s="17">
        <v>500</v>
      </c>
      <c r="H2090" s="76">
        <v>11189</v>
      </c>
      <c r="I2090" s="18">
        <f t="shared" si="164"/>
        <v>456.69387755102042</v>
      </c>
      <c r="J2090" s="46">
        <f>'Skupinové slevy'!$C$55</f>
        <v>0</v>
      </c>
      <c r="K2090" s="46">
        <f t="shared" si="165"/>
        <v>0</v>
      </c>
      <c r="L2090" s="46">
        <f t="shared" si="166"/>
        <v>0</v>
      </c>
      <c r="M2090" s="19">
        <f t="shared" si="167"/>
        <v>11189</v>
      </c>
      <c r="N2090" s="19">
        <f t="shared" si="168"/>
        <v>456.69387755102042</v>
      </c>
    </row>
    <row r="2091" spans="1:14" ht="15" customHeight="1">
      <c r="A2091" s="15">
        <v>2085</v>
      </c>
      <c r="B2091" s="37">
        <v>6</v>
      </c>
      <c r="C2091" s="80"/>
      <c r="D2091" s="28" t="s">
        <v>4011</v>
      </c>
      <c r="E2091" s="16" t="s">
        <v>4012</v>
      </c>
      <c r="F2091" s="87">
        <v>8592223411760</v>
      </c>
      <c r="G2091" s="17">
        <v>500</v>
      </c>
      <c r="H2091" s="76">
        <v>23175</v>
      </c>
      <c r="I2091" s="18">
        <f t="shared" si="164"/>
        <v>945.91836734693879</v>
      </c>
      <c r="J2091" s="46">
        <f>'Skupinové slevy'!$C$55</f>
        <v>0</v>
      </c>
      <c r="K2091" s="46">
        <f t="shared" si="165"/>
        <v>0</v>
      </c>
      <c r="L2091" s="46">
        <f t="shared" si="166"/>
        <v>0</v>
      </c>
      <c r="M2091" s="19">
        <f t="shared" si="167"/>
        <v>23175</v>
      </c>
      <c r="N2091" s="19">
        <f t="shared" si="168"/>
        <v>945.91836734693879</v>
      </c>
    </row>
    <row r="2092" spans="1:14" ht="15" customHeight="1">
      <c r="A2092" s="15">
        <v>2086</v>
      </c>
      <c r="B2092" s="37">
        <v>6</v>
      </c>
      <c r="C2092" s="80"/>
      <c r="D2092" s="28" t="s">
        <v>5150</v>
      </c>
      <c r="E2092" s="16" t="s">
        <v>4962</v>
      </c>
      <c r="F2092" s="87">
        <v>8592223111813</v>
      </c>
      <c r="G2092" s="17">
        <v>500</v>
      </c>
      <c r="H2092" s="76">
        <v>10704</v>
      </c>
      <c r="I2092" s="18">
        <f t="shared" si="164"/>
        <v>436.89795918367349</v>
      </c>
      <c r="J2092" s="46">
        <f>'Skupinové slevy'!$C$55</f>
        <v>0</v>
      </c>
      <c r="K2092" s="46">
        <f t="shared" si="165"/>
        <v>0</v>
      </c>
      <c r="L2092" s="46">
        <f t="shared" si="166"/>
        <v>0</v>
      </c>
      <c r="M2092" s="19">
        <f t="shared" si="167"/>
        <v>10704</v>
      </c>
      <c r="N2092" s="19">
        <f t="shared" si="168"/>
        <v>436.89795918367349</v>
      </c>
    </row>
    <row r="2093" spans="1:14" ht="15" customHeight="1">
      <c r="A2093" s="15">
        <v>2087</v>
      </c>
      <c r="B2093" s="37">
        <v>6</v>
      </c>
      <c r="C2093" s="80"/>
      <c r="D2093" s="28" t="s">
        <v>4963</v>
      </c>
      <c r="E2093" s="16" t="s">
        <v>4964</v>
      </c>
      <c r="F2093" s="87">
        <v>8592223132542</v>
      </c>
      <c r="G2093" s="17">
        <v>500</v>
      </c>
      <c r="H2093" s="76">
        <v>10704</v>
      </c>
      <c r="I2093" s="18">
        <f t="shared" si="164"/>
        <v>436.89795918367349</v>
      </c>
      <c r="J2093" s="46">
        <f>'Skupinové slevy'!$C$55</f>
        <v>0</v>
      </c>
      <c r="K2093" s="46">
        <f t="shared" si="165"/>
        <v>0</v>
      </c>
      <c r="L2093" s="46">
        <f t="shared" si="166"/>
        <v>0</v>
      </c>
      <c r="M2093" s="19">
        <f t="shared" si="167"/>
        <v>10704</v>
      </c>
      <c r="N2093" s="19">
        <f t="shared" si="168"/>
        <v>436.89795918367349</v>
      </c>
    </row>
    <row r="2094" spans="1:14" ht="15" customHeight="1">
      <c r="A2094" s="15">
        <v>2088</v>
      </c>
      <c r="B2094" s="37">
        <v>6</v>
      </c>
      <c r="C2094" s="80"/>
      <c r="D2094" s="28" t="s">
        <v>3138</v>
      </c>
      <c r="E2094" s="16" t="s">
        <v>3139</v>
      </c>
      <c r="F2094" s="87">
        <v>8592223412224</v>
      </c>
      <c r="G2094" s="17">
        <v>500</v>
      </c>
      <c r="H2094" s="76">
        <v>21840</v>
      </c>
      <c r="I2094" s="18">
        <f t="shared" si="164"/>
        <v>891.42857142857144</v>
      </c>
      <c r="J2094" s="46">
        <f>'Skupinové slevy'!$C$55</f>
        <v>0</v>
      </c>
      <c r="K2094" s="46">
        <f t="shared" si="165"/>
        <v>0</v>
      </c>
      <c r="L2094" s="46">
        <f t="shared" si="166"/>
        <v>0</v>
      </c>
      <c r="M2094" s="19">
        <f t="shared" si="167"/>
        <v>21840</v>
      </c>
      <c r="N2094" s="19">
        <f t="shared" si="168"/>
        <v>891.42857142857144</v>
      </c>
    </row>
    <row r="2095" spans="1:14" ht="15" customHeight="1">
      <c r="A2095" s="15">
        <v>2089</v>
      </c>
      <c r="B2095" s="37">
        <v>6</v>
      </c>
      <c r="C2095" s="80"/>
      <c r="D2095" s="28" t="s">
        <v>3140</v>
      </c>
      <c r="E2095" s="16" t="s">
        <v>3141</v>
      </c>
      <c r="F2095" s="87">
        <v>8592223109421</v>
      </c>
      <c r="G2095" s="17">
        <v>500</v>
      </c>
      <c r="H2095" s="76">
        <v>11897</v>
      </c>
      <c r="I2095" s="18">
        <f t="shared" si="164"/>
        <v>485.59183673469386</v>
      </c>
      <c r="J2095" s="46">
        <f>'Skupinové slevy'!$C$55</f>
        <v>0</v>
      </c>
      <c r="K2095" s="46">
        <f t="shared" si="165"/>
        <v>0</v>
      </c>
      <c r="L2095" s="46">
        <f t="shared" si="166"/>
        <v>0</v>
      </c>
      <c r="M2095" s="19">
        <f t="shared" si="167"/>
        <v>11897</v>
      </c>
      <c r="N2095" s="19">
        <f t="shared" si="168"/>
        <v>485.59183673469386</v>
      </c>
    </row>
    <row r="2096" spans="1:14" ht="15" customHeight="1">
      <c r="A2096" s="15">
        <v>2090</v>
      </c>
      <c r="B2096" s="37">
        <v>6</v>
      </c>
      <c r="C2096" s="80"/>
      <c r="D2096" s="28" t="s">
        <v>6735</v>
      </c>
      <c r="E2096" s="16" t="s">
        <v>6736</v>
      </c>
      <c r="F2096" s="87">
        <v>8592223126336</v>
      </c>
      <c r="G2096" s="17">
        <v>500</v>
      </c>
      <c r="H2096" s="76">
        <v>11897</v>
      </c>
      <c r="I2096" s="18">
        <f t="shared" si="164"/>
        <v>485.59183673469386</v>
      </c>
      <c r="J2096" s="46">
        <f>'Skupinové slevy'!$C$55</f>
        <v>0</v>
      </c>
      <c r="K2096" s="46">
        <f t="shared" si="165"/>
        <v>0</v>
      </c>
      <c r="L2096" s="46">
        <f t="shared" si="166"/>
        <v>0</v>
      </c>
      <c r="M2096" s="19">
        <f t="shared" si="167"/>
        <v>11897</v>
      </c>
      <c r="N2096" s="19">
        <f t="shared" si="168"/>
        <v>485.59183673469386</v>
      </c>
    </row>
    <row r="2097" spans="1:14" ht="15" customHeight="1">
      <c r="A2097" s="15">
        <v>2091</v>
      </c>
      <c r="B2097" s="37">
        <v>6</v>
      </c>
      <c r="C2097" s="80"/>
      <c r="D2097" s="28" t="s">
        <v>6737</v>
      </c>
      <c r="E2097" s="16" t="s">
        <v>6738</v>
      </c>
      <c r="F2097" s="87">
        <v>8592223412231</v>
      </c>
      <c r="G2097" s="17">
        <v>500</v>
      </c>
      <c r="H2097" s="76">
        <v>23495</v>
      </c>
      <c r="I2097" s="18">
        <f t="shared" si="164"/>
        <v>958.9795918367347</v>
      </c>
      <c r="J2097" s="46">
        <f>'Skupinové slevy'!$C$55</f>
        <v>0</v>
      </c>
      <c r="K2097" s="46">
        <f t="shared" si="165"/>
        <v>0</v>
      </c>
      <c r="L2097" s="46">
        <f t="shared" si="166"/>
        <v>0</v>
      </c>
      <c r="M2097" s="19">
        <f t="shared" si="167"/>
        <v>23495</v>
      </c>
      <c r="N2097" s="19">
        <f t="shared" si="168"/>
        <v>958.9795918367347</v>
      </c>
    </row>
    <row r="2098" spans="1:14" ht="15" customHeight="1">
      <c r="A2098" s="15">
        <v>2092</v>
      </c>
      <c r="B2098" s="37">
        <v>6</v>
      </c>
      <c r="C2098" s="80"/>
      <c r="D2098" s="28" t="s">
        <v>6812</v>
      </c>
      <c r="E2098" s="16" t="s">
        <v>4853</v>
      </c>
      <c r="F2098" s="87">
        <v>8592223319028</v>
      </c>
      <c r="G2098" s="17">
        <v>500</v>
      </c>
      <c r="H2098" s="76">
        <v>11242</v>
      </c>
      <c r="I2098" s="18">
        <f t="shared" si="164"/>
        <v>458.85714285714283</v>
      </c>
      <c r="J2098" s="46">
        <f>'Skupinové slevy'!$C$55</f>
        <v>0</v>
      </c>
      <c r="K2098" s="46">
        <f t="shared" si="165"/>
        <v>0</v>
      </c>
      <c r="L2098" s="46">
        <f t="shared" si="166"/>
        <v>0</v>
      </c>
      <c r="M2098" s="19">
        <f t="shared" si="167"/>
        <v>11242</v>
      </c>
      <c r="N2098" s="19">
        <f t="shared" si="168"/>
        <v>458.85714285714283</v>
      </c>
    </row>
    <row r="2099" spans="1:14" ht="15" customHeight="1">
      <c r="A2099" s="15">
        <v>2093</v>
      </c>
      <c r="B2099" s="37">
        <v>6</v>
      </c>
      <c r="C2099" s="80"/>
      <c r="D2099" s="28" t="s">
        <v>2836</v>
      </c>
      <c r="E2099" s="16" t="s">
        <v>5151</v>
      </c>
      <c r="F2099" s="87">
        <v>8592223319042</v>
      </c>
      <c r="G2099" s="17">
        <v>500</v>
      </c>
      <c r="H2099" s="76">
        <v>11242</v>
      </c>
      <c r="I2099" s="18">
        <f t="shared" si="164"/>
        <v>458.85714285714283</v>
      </c>
      <c r="J2099" s="46">
        <f>'Skupinové slevy'!$C$55</f>
        <v>0</v>
      </c>
      <c r="K2099" s="46">
        <f t="shared" si="165"/>
        <v>0</v>
      </c>
      <c r="L2099" s="46">
        <f t="shared" si="166"/>
        <v>0</v>
      </c>
      <c r="M2099" s="19">
        <f t="shared" si="167"/>
        <v>11242</v>
      </c>
      <c r="N2099" s="19">
        <f t="shared" si="168"/>
        <v>458.85714285714283</v>
      </c>
    </row>
    <row r="2100" spans="1:14" ht="15" customHeight="1">
      <c r="A2100" s="15">
        <v>2094</v>
      </c>
      <c r="B2100" s="37">
        <v>6</v>
      </c>
      <c r="C2100" s="80"/>
      <c r="D2100" s="28" t="s">
        <v>5152</v>
      </c>
      <c r="E2100" s="16" t="s">
        <v>5153</v>
      </c>
      <c r="F2100" s="87">
        <v>8592223412316</v>
      </c>
      <c r="G2100" s="17">
        <v>500</v>
      </c>
      <c r="H2100" s="76">
        <v>13432</v>
      </c>
      <c r="I2100" s="18">
        <f t="shared" si="164"/>
        <v>548.24489795918362</v>
      </c>
      <c r="J2100" s="46">
        <f>'Skupinové slevy'!$C$55</f>
        <v>0</v>
      </c>
      <c r="K2100" s="46">
        <f t="shared" si="165"/>
        <v>0</v>
      </c>
      <c r="L2100" s="46">
        <f t="shared" si="166"/>
        <v>0</v>
      </c>
      <c r="M2100" s="19">
        <f t="shared" si="167"/>
        <v>13432</v>
      </c>
      <c r="N2100" s="19">
        <f t="shared" si="168"/>
        <v>548.24489795918362</v>
      </c>
    </row>
    <row r="2101" spans="1:14" ht="15" customHeight="1">
      <c r="A2101" s="15">
        <v>2095</v>
      </c>
      <c r="B2101" s="37">
        <v>6</v>
      </c>
      <c r="C2101" s="80"/>
      <c r="D2101" s="28" t="s">
        <v>748</v>
      </c>
      <c r="E2101" s="16" t="s">
        <v>2198</v>
      </c>
      <c r="F2101" s="87">
        <v>8592223319035</v>
      </c>
      <c r="G2101" s="17">
        <v>500</v>
      </c>
      <c r="H2101" s="76">
        <v>11783</v>
      </c>
      <c r="I2101" s="18">
        <f t="shared" si="164"/>
        <v>480.9387755102041</v>
      </c>
      <c r="J2101" s="46">
        <f>'Skupinové slevy'!$C$55</f>
        <v>0</v>
      </c>
      <c r="K2101" s="46">
        <f t="shared" si="165"/>
        <v>0</v>
      </c>
      <c r="L2101" s="46">
        <f t="shared" si="166"/>
        <v>0</v>
      </c>
      <c r="M2101" s="19">
        <f t="shared" si="167"/>
        <v>11783</v>
      </c>
      <c r="N2101" s="19">
        <f t="shared" si="168"/>
        <v>480.9387755102041</v>
      </c>
    </row>
    <row r="2102" spans="1:14" ht="15" customHeight="1">
      <c r="A2102" s="15">
        <v>2096</v>
      </c>
      <c r="B2102" s="37">
        <v>6</v>
      </c>
      <c r="C2102" s="80"/>
      <c r="D2102" s="28" t="s">
        <v>4855</v>
      </c>
      <c r="E2102" s="16" t="s">
        <v>4856</v>
      </c>
      <c r="F2102" s="87">
        <v>8592223319059</v>
      </c>
      <c r="G2102" s="17">
        <v>500</v>
      </c>
      <c r="H2102" s="76">
        <v>11783</v>
      </c>
      <c r="I2102" s="18">
        <f t="shared" si="164"/>
        <v>480.9387755102041</v>
      </c>
      <c r="J2102" s="46">
        <f>'Skupinové slevy'!$C$55</f>
        <v>0</v>
      </c>
      <c r="K2102" s="46">
        <f t="shared" si="165"/>
        <v>0</v>
      </c>
      <c r="L2102" s="46">
        <f t="shared" si="166"/>
        <v>0</v>
      </c>
      <c r="M2102" s="19">
        <f t="shared" si="167"/>
        <v>11783</v>
      </c>
      <c r="N2102" s="19">
        <f t="shared" si="168"/>
        <v>480.9387755102041</v>
      </c>
    </row>
    <row r="2103" spans="1:14" ht="15" customHeight="1">
      <c r="A2103" s="15">
        <v>2097</v>
      </c>
      <c r="B2103" s="37">
        <v>6</v>
      </c>
      <c r="C2103" s="80"/>
      <c r="D2103" s="28" t="s">
        <v>4857</v>
      </c>
      <c r="E2103" s="16" t="s">
        <v>4858</v>
      </c>
      <c r="F2103" s="87">
        <v>8592223412323</v>
      </c>
      <c r="G2103" s="17">
        <v>500</v>
      </c>
      <c r="H2103" s="76">
        <v>14118</v>
      </c>
      <c r="I2103" s="18">
        <f t="shared" si="164"/>
        <v>576.24489795918362</v>
      </c>
      <c r="J2103" s="46">
        <f>'Skupinové slevy'!$C$55</f>
        <v>0</v>
      </c>
      <c r="K2103" s="46">
        <f t="shared" si="165"/>
        <v>0</v>
      </c>
      <c r="L2103" s="46">
        <f t="shared" si="166"/>
        <v>0</v>
      </c>
      <c r="M2103" s="19">
        <f t="shared" si="167"/>
        <v>14118</v>
      </c>
      <c r="N2103" s="19">
        <f t="shared" si="168"/>
        <v>576.24489795918362</v>
      </c>
    </row>
    <row r="2104" spans="1:14" ht="15" customHeight="1">
      <c r="A2104" s="15">
        <v>2098</v>
      </c>
      <c r="B2104" s="37">
        <v>6</v>
      </c>
      <c r="C2104" s="80"/>
      <c r="D2104" s="28" t="s">
        <v>4741</v>
      </c>
      <c r="E2104" s="16" t="s">
        <v>4742</v>
      </c>
      <c r="F2104" s="87">
        <v>8592223412378</v>
      </c>
      <c r="G2104" s="17">
        <v>500</v>
      </c>
      <c r="H2104" s="76">
        <v>11464</v>
      </c>
      <c r="I2104" s="18">
        <f t="shared" si="164"/>
        <v>467.91836734693879</v>
      </c>
      <c r="J2104" s="46">
        <f>'Skupinové slevy'!$C$55</f>
        <v>0</v>
      </c>
      <c r="K2104" s="46">
        <f t="shared" si="165"/>
        <v>0</v>
      </c>
      <c r="L2104" s="46">
        <f t="shared" si="166"/>
        <v>0</v>
      </c>
      <c r="M2104" s="19">
        <f t="shared" si="167"/>
        <v>11464</v>
      </c>
      <c r="N2104" s="19">
        <f t="shared" si="168"/>
        <v>467.91836734693879</v>
      </c>
    </row>
    <row r="2105" spans="1:14" ht="15" customHeight="1">
      <c r="A2105" s="15">
        <v>2099</v>
      </c>
      <c r="B2105" s="37">
        <v>6</v>
      </c>
      <c r="C2105" s="80"/>
      <c r="D2105" s="28" t="s">
        <v>4866</v>
      </c>
      <c r="E2105" s="16" t="s">
        <v>3503</v>
      </c>
      <c r="F2105" s="87">
        <v>8592223412385</v>
      </c>
      <c r="G2105" s="17">
        <v>500</v>
      </c>
      <c r="H2105" s="76">
        <v>11464</v>
      </c>
      <c r="I2105" s="18">
        <f t="shared" si="164"/>
        <v>467.91836734693879</v>
      </c>
      <c r="J2105" s="46">
        <f>'Skupinové slevy'!$C$55</f>
        <v>0</v>
      </c>
      <c r="K2105" s="46">
        <f t="shared" si="165"/>
        <v>0</v>
      </c>
      <c r="L2105" s="46">
        <f t="shared" si="166"/>
        <v>0</v>
      </c>
      <c r="M2105" s="19">
        <f t="shared" si="167"/>
        <v>11464</v>
      </c>
      <c r="N2105" s="19">
        <f t="shared" si="168"/>
        <v>467.91836734693879</v>
      </c>
    </row>
    <row r="2106" spans="1:14" ht="15" customHeight="1">
      <c r="A2106" s="15">
        <v>2100</v>
      </c>
      <c r="B2106" s="37">
        <v>6</v>
      </c>
      <c r="C2106" s="80"/>
      <c r="D2106" s="28" t="s">
        <v>6938</v>
      </c>
      <c r="E2106" s="16" t="s">
        <v>6939</v>
      </c>
      <c r="F2106" s="87">
        <v>8592223412392</v>
      </c>
      <c r="G2106" s="17">
        <v>500</v>
      </c>
      <c r="H2106" s="76">
        <v>13982</v>
      </c>
      <c r="I2106" s="18">
        <f t="shared" si="164"/>
        <v>570.69387755102036</v>
      </c>
      <c r="J2106" s="46">
        <f>'Skupinové slevy'!$C$55</f>
        <v>0</v>
      </c>
      <c r="K2106" s="46">
        <f t="shared" si="165"/>
        <v>0</v>
      </c>
      <c r="L2106" s="46">
        <f t="shared" si="166"/>
        <v>0</v>
      </c>
      <c r="M2106" s="19">
        <f t="shared" si="167"/>
        <v>13982</v>
      </c>
      <c r="N2106" s="19">
        <f t="shared" si="168"/>
        <v>570.69387755102036</v>
      </c>
    </row>
    <row r="2107" spans="1:14" ht="15" customHeight="1">
      <c r="A2107" s="15">
        <v>2101</v>
      </c>
      <c r="B2107" s="37">
        <v>6</v>
      </c>
      <c r="C2107" s="80"/>
      <c r="D2107" s="28" t="s">
        <v>6940</v>
      </c>
      <c r="E2107" s="16" t="s">
        <v>6941</v>
      </c>
      <c r="F2107" s="87">
        <v>8592223412408</v>
      </c>
      <c r="G2107" s="17">
        <v>500</v>
      </c>
      <c r="H2107" s="76">
        <v>12042</v>
      </c>
      <c r="I2107" s="18">
        <f t="shared" si="164"/>
        <v>491.51020408163265</v>
      </c>
      <c r="J2107" s="46">
        <f>'Skupinové slevy'!$C$55</f>
        <v>0</v>
      </c>
      <c r="K2107" s="46">
        <f t="shared" si="165"/>
        <v>0</v>
      </c>
      <c r="L2107" s="46">
        <f t="shared" si="166"/>
        <v>0</v>
      </c>
      <c r="M2107" s="19">
        <f t="shared" si="167"/>
        <v>12042</v>
      </c>
      <c r="N2107" s="19">
        <f t="shared" si="168"/>
        <v>491.51020408163265</v>
      </c>
    </row>
    <row r="2108" spans="1:14" ht="15" customHeight="1">
      <c r="A2108" s="15">
        <v>2102</v>
      </c>
      <c r="B2108" s="37">
        <v>6</v>
      </c>
      <c r="C2108" s="80"/>
      <c r="D2108" s="28" t="s">
        <v>6942</v>
      </c>
      <c r="E2108" s="16" t="s">
        <v>6943</v>
      </c>
      <c r="F2108" s="87">
        <v>8592223412415</v>
      </c>
      <c r="G2108" s="17">
        <v>500</v>
      </c>
      <c r="H2108" s="76">
        <v>12042</v>
      </c>
      <c r="I2108" s="18">
        <f t="shared" si="164"/>
        <v>491.51020408163265</v>
      </c>
      <c r="J2108" s="46">
        <f>'Skupinové slevy'!$C$55</f>
        <v>0</v>
      </c>
      <c r="K2108" s="46">
        <f t="shared" si="165"/>
        <v>0</v>
      </c>
      <c r="L2108" s="46">
        <f t="shared" si="166"/>
        <v>0</v>
      </c>
      <c r="M2108" s="19">
        <f t="shared" si="167"/>
        <v>12042</v>
      </c>
      <c r="N2108" s="19">
        <f t="shared" si="168"/>
        <v>491.51020408163265</v>
      </c>
    </row>
    <row r="2109" spans="1:14" ht="15" customHeight="1">
      <c r="A2109" s="15">
        <v>2103</v>
      </c>
      <c r="B2109" s="37">
        <v>6</v>
      </c>
      <c r="C2109" s="80"/>
      <c r="D2109" s="28" t="s">
        <v>6974</v>
      </c>
      <c r="E2109" s="16" t="s">
        <v>6083</v>
      </c>
      <c r="F2109" s="87">
        <v>8592223412422</v>
      </c>
      <c r="G2109" s="17">
        <v>500</v>
      </c>
      <c r="H2109" s="76">
        <v>14671</v>
      </c>
      <c r="I2109" s="18">
        <f t="shared" si="164"/>
        <v>598.81632653061229</v>
      </c>
      <c r="J2109" s="46">
        <f>'Skupinové slevy'!$C$55</f>
        <v>0</v>
      </c>
      <c r="K2109" s="46">
        <f t="shared" si="165"/>
        <v>0</v>
      </c>
      <c r="L2109" s="46">
        <f t="shared" si="166"/>
        <v>0</v>
      </c>
      <c r="M2109" s="19">
        <f t="shared" si="167"/>
        <v>14671</v>
      </c>
      <c r="N2109" s="19">
        <f t="shared" si="168"/>
        <v>598.81632653061229</v>
      </c>
    </row>
    <row r="2110" spans="1:14" ht="15" customHeight="1">
      <c r="A2110" s="15">
        <v>2104</v>
      </c>
      <c r="B2110" s="37">
        <v>6</v>
      </c>
      <c r="C2110" s="80"/>
      <c r="D2110" s="28" t="s">
        <v>3306</v>
      </c>
      <c r="E2110" s="16" t="s">
        <v>5428</v>
      </c>
      <c r="F2110" s="87">
        <v>8592223162488</v>
      </c>
      <c r="G2110" s="17">
        <v>500</v>
      </c>
      <c r="H2110" s="76">
        <v>10254</v>
      </c>
      <c r="I2110" s="18">
        <f t="shared" si="164"/>
        <v>418.53061224489795</v>
      </c>
      <c r="J2110" s="46">
        <f>'Skupinové slevy'!$C$55</f>
        <v>0</v>
      </c>
      <c r="K2110" s="46">
        <f t="shared" si="165"/>
        <v>0</v>
      </c>
      <c r="L2110" s="46">
        <f t="shared" si="166"/>
        <v>0</v>
      </c>
      <c r="M2110" s="19">
        <f t="shared" si="167"/>
        <v>10254</v>
      </c>
      <c r="N2110" s="19">
        <f t="shared" si="168"/>
        <v>418.53061224489795</v>
      </c>
    </row>
    <row r="2111" spans="1:14" ht="15" customHeight="1">
      <c r="A2111" s="15">
        <v>2105</v>
      </c>
      <c r="B2111" s="37">
        <v>6</v>
      </c>
      <c r="C2111" s="80"/>
      <c r="D2111" s="28" t="s">
        <v>5431</v>
      </c>
      <c r="E2111" s="16" t="s">
        <v>5432</v>
      </c>
      <c r="F2111" s="87">
        <v>8592223246157</v>
      </c>
      <c r="G2111" s="17">
        <v>500</v>
      </c>
      <c r="H2111" s="76">
        <v>10254</v>
      </c>
      <c r="I2111" s="18">
        <f t="shared" si="164"/>
        <v>418.53061224489795</v>
      </c>
      <c r="J2111" s="46">
        <f>'Skupinové slevy'!$C$55</f>
        <v>0</v>
      </c>
      <c r="K2111" s="46">
        <f t="shared" si="165"/>
        <v>0</v>
      </c>
      <c r="L2111" s="46">
        <f t="shared" si="166"/>
        <v>0</v>
      </c>
      <c r="M2111" s="19">
        <f t="shared" si="167"/>
        <v>10254</v>
      </c>
      <c r="N2111" s="19">
        <f t="shared" si="168"/>
        <v>418.53061224489795</v>
      </c>
    </row>
    <row r="2112" spans="1:14" ht="15" customHeight="1">
      <c r="A2112" s="15">
        <v>2106</v>
      </c>
      <c r="B2112" s="37">
        <v>6</v>
      </c>
      <c r="C2112" s="80"/>
      <c r="D2112" s="28" t="s">
        <v>5371</v>
      </c>
      <c r="E2112" s="16" t="s">
        <v>2470</v>
      </c>
      <c r="F2112" s="87">
        <v>8592223412149</v>
      </c>
      <c r="G2112" s="17">
        <v>500</v>
      </c>
      <c r="H2112" s="76">
        <v>20988</v>
      </c>
      <c r="I2112" s="18">
        <f t="shared" si="164"/>
        <v>856.65306122448976</v>
      </c>
      <c r="J2112" s="46">
        <f>'Skupinové slevy'!$C$55</f>
        <v>0</v>
      </c>
      <c r="K2112" s="46">
        <f t="shared" si="165"/>
        <v>0</v>
      </c>
      <c r="L2112" s="46">
        <f t="shared" si="166"/>
        <v>0</v>
      </c>
      <c r="M2112" s="19">
        <f t="shared" si="167"/>
        <v>20988</v>
      </c>
      <c r="N2112" s="19">
        <f t="shared" si="168"/>
        <v>856.65306122448976</v>
      </c>
    </row>
    <row r="2113" spans="1:14" ht="15" customHeight="1">
      <c r="A2113" s="15">
        <v>2107</v>
      </c>
      <c r="B2113" s="37">
        <v>6</v>
      </c>
      <c r="C2113" s="80"/>
      <c r="D2113" s="28" t="s">
        <v>5433</v>
      </c>
      <c r="E2113" s="16" t="s">
        <v>5434</v>
      </c>
      <c r="F2113" s="87">
        <v>8592223162495</v>
      </c>
      <c r="G2113" s="17">
        <v>500</v>
      </c>
      <c r="H2113" s="76">
        <v>11215</v>
      </c>
      <c r="I2113" s="18">
        <f t="shared" si="164"/>
        <v>457.75510204081633</v>
      </c>
      <c r="J2113" s="46">
        <f>'Skupinové slevy'!$C$55</f>
        <v>0</v>
      </c>
      <c r="K2113" s="46">
        <f t="shared" si="165"/>
        <v>0</v>
      </c>
      <c r="L2113" s="46">
        <f t="shared" si="166"/>
        <v>0</v>
      </c>
      <c r="M2113" s="19">
        <f t="shared" si="167"/>
        <v>11215</v>
      </c>
      <c r="N2113" s="19">
        <f t="shared" si="168"/>
        <v>457.75510204081633</v>
      </c>
    </row>
    <row r="2114" spans="1:14" ht="15" customHeight="1">
      <c r="A2114" s="15">
        <v>2108</v>
      </c>
      <c r="B2114" s="37">
        <v>6</v>
      </c>
      <c r="C2114" s="80"/>
      <c r="D2114" s="28" t="s">
        <v>5435</v>
      </c>
      <c r="E2114" s="16" t="s">
        <v>5436</v>
      </c>
      <c r="F2114" s="87">
        <v>8592223234673</v>
      </c>
      <c r="G2114" s="17">
        <v>500</v>
      </c>
      <c r="H2114" s="76">
        <v>11215</v>
      </c>
      <c r="I2114" s="18">
        <f t="shared" si="164"/>
        <v>457.75510204081633</v>
      </c>
      <c r="J2114" s="46">
        <f>'Skupinové slevy'!$C$55</f>
        <v>0</v>
      </c>
      <c r="K2114" s="46">
        <f t="shared" si="165"/>
        <v>0</v>
      </c>
      <c r="L2114" s="46">
        <f t="shared" si="166"/>
        <v>0</v>
      </c>
      <c r="M2114" s="19">
        <f t="shared" si="167"/>
        <v>11215</v>
      </c>
      <c r="N2114" s="19">
        <f t="shared" si="168"/>
        <v>457.75510204081633</v>
      </c>
    </row>
    <row r="2115" spans="1:14" ht="15" customHeight="1">
      <c r="A2115" s="15">
        <v>2109</v>
      </c>
      <c r="B2115" s="37">
        <v>6</v>
      </c>
      <c r="C2115" s="80"/>
      <c r="D2115" s="28" t="s">
        <v>2378</v>
      </c>
      <c r="E2115" s="16" t="s">
        <v>2379</v>
      </c>
      <c r="F2115" s="87">
        <v>8592223412156</v>
      </c>
      <c r="G2115" s="17">
        <v>500</v>
      </c>
      <c r="H2115" s="76">
        <v>22753</v>
      </c>
      <c r="I2115" s="18">
        <f t="shared" si="164"/>
        <v>928.69387755102036</v>
      </c>
      <c r="J2115" s="46">
        <f>'Skupinové slevy'!$C$55</f>
        <v>0</v>
      </c>
      <c r="K2115" s="46">
        <f t="shared" si="165"/>
        <v>0</v>
      </c>
      <c r="L2115" s="46">
        <f t="shared" si="166"/>
        <v>0</v>
      </c>
      <c r="M2115" s="19">
        <f t="shared" si="167"/>
        <v>22753</v>
      </c>
      <c r="N2115" s="19">
        <f t="shared" si="168"/>
        <v>928.69387755102036</v>
      </c>
    </row>
    <row r="2116" spans="1:14" ht="15" customHeight="1">
      <c r="A2116" s="15">
        <v>2110</v>
      </c>
      <c r="B2116" s="37">
        <v>6</v>
      </c>
      <c r="C2116" s="80"/>
      <c r="D2116" s="28" t="s">
        <v>2582</v>
      </c>
      <c r="E2116" s="16" t="s">
        <v>2583</v>
      </c>
      <c r="F2116" s="87">
        <v>8592223162501</v>
      </c>
      <c r="G2116" s="17">
        <v>500</v>
      </c>
      <c r="H2116" s="76">
        <v>10992</v>
      </c>
      <c r="I2116" s="18">
        <f t="shared" si="164"/>
        <v>448.65306122448982</v>
      </c>
      <c r="J2116" s="46">
        <f>'Skupinové slevy'!$C$55</f>
        <v>0</v>
      </c>
      <c r="K2116" s="46">
        <f t="shared" si="165"/>
        <v>0</v>
      </c>
      <c r="L2116" s="46">
        <f t="shared" si="166"/>
        <v>0</v>
      </c>
      <c r="M2116" s="19">
        <f t="shared" si="167"/>
        <v>10992</v>
      </c>
      <c r="N2116" s="19">
        <f t="shared" si="168"/>
        <v>448.65306122448982</v>
      </c>
    </row>
    <row r="2117" spans="1:14" ht="15" customHeight="1">
      <c r="A2117" s="15">
        <v>2111</v>
      </c>
      <c r="B2117" s="37">
        <v>6</v>
      </c>
      <c r="C2117" s="80"/>
      <c r="D2117" s="28" t="s">
        <v>2584</v>
      </c>
      <c r="E2117" s="16" t="s">
        <v>2585</v>
      </c>
      <c r="F2117" s="87">
        <v>8592223413085</v>
      </c>
      <c r="G2117" s="17">
        <v>500</v>
      </c>
      <c r="H2117" s="76">
        <v>10992</v>
      </c>
      <c r="I2117" s="18">
        <f t="shared" si="164"/>
        <v>448.65306122448982</v>
      </c>
      <c r="J2117" s="46">
        <f>'Skupinové slevy'!$C$55</f>
        <v>0</v>
      </c>
      <c r="K2117" s="46">
        <f t="shared" si="165"/>
        <v>0</v>
      </c>
      <c r="L2117" s="46">
        <f t="shared" si="166"/>
        <v>0</v>
      </c>
      <c r="M2117" s="19">
        <f t="shared" si="167"/>
        <v>10992</v>
      </c>
      <c r="N2117" s="19">
        <f t="shared" si="168"/>
        <v>448.65306122448982</v>
      </c>
    </row>
    <row r="2118" spans="1:14" ht="15" customHeight="1">
      <c r="A2118" s="15">
        <v>2112</v>
      </c>
      <c r="B2118" s="37">
        <v>6</v>
      </c>
      <c r="C2118" s="80"/>
      <c r="D2118" s="28" t="s">
        <v>6501</v>
      </c>
      <c r="E2118" s="16" t="s">
        <v>2452</v>
      </c>
      <c r="F2118" s="87">
        <v>8592223412200</v>
      </c>
      <c r="G2118" s="17">
        <v>500</v>
      </c>
      <c r="H2118" s="76">
        <v>21330</v>
      </c>
      <c r="I2118" s="18">
        <f t="shared" si="164"/>
        <v>870.61224489795916</v>
      </c>
      <c r="J2118" s="46">
        <f>'Skupinové slevy'!$C$55</f>
        <v>0</v>
      </c>
      <c r="K2118" s="46">
        <f t="shared" si="165"/>
        <v>0</v>
      </c>
      <c r="L2118" s="46">
        <f t="shared" si="166"/>
        <v>0</v>
      </c>
      <c r="M2118" s="19">
        <f t="shared" si="167"/>
        <v>21330</v>
      </c>
      <c r="N2118" s="19">
        <f t="shared" si="168"/>
        <v>870.61224489795916</v>
      </c>
    </row>
    <row r="2119" spans="1:14" ht="15" customHeight="1">
      <c r="A2119" s="15">
        <v>2113</v>
      </c>
      <c r="B2119" s="37">
        <v>6</v>
      </c>
      <c r="C2119" s="80"/>
      <c r="D2119" s="28" t="s">
        <v>2453</v>
      </c>
      <c r="E2119" s="16" t="s">
        <v>4738</v>
      </c>
      <c r="F2119" s="87">
        <v>8592223162518</v>
      </c>
      <c r="G2119" s="17">
        <v>500</v>
      </c>
      <c r="H2119" s="76">
        <v>11648</v>
      </c>
      <c r="I2119" s="18">
        <f t="shared" ref="I2119:I2182" si="169">H2119/$I$5</f>
        <v>475.42857142857144</v>
      </c>
      <c r="J2119" s="46">
        <f>'Skupinové slevy'!$C$55</f>
        <v>0</v>
      </c>
      <c r="K2119" s="46">
        <f t="shared" ref="K2119:K2182" si="170">IF($K$4="X",0.04,0)</f>
        <v>0</v>
      </c>
      <c r="L2119" s="46">
        <f t="shared" ref="L2119:L2182" si="171">IF($L$4="X",0.02,0)</f>
        <v>0</v>
      </c>
      <c r="M2119" s="19">
        <f t="shared" si="167"/>
        <v>11648</v>
      </c>
      <c r="N2119" s="19">
        <f t="shared" si="168"/>
        <v>475.42857142857144</v>
      </c>
    </row>
    <row r="2120" spans="1:14" ht="15" customHeight="1">
      <c r="A2120" s="15">
        <v>2114</v>
      </c>
      <c r="B2120" s="37">
        <v>6</v>
      </c>
      <c r="C2120" s="80"/>
      <c r="D2120" s="28" t="s">
        <v>4739</v>
      </c>
      <c r="E2120" s="16" t="s">
        <v>4740</v>
      </c>
      <c r="F2120" s="87">
        <v>8592223319073</v>
      </c>
      <c r="G2120" s="17">
        <v>500</v>
      </c>
      <c r="H2120" s="76">
        <v>11648</v>
      </c>
      <c r="I2120" s="18">
        <f t="shared" si="169"/>
        <v>475.42857142857144</v>
      </c>
      <c r="J2120" s="46">
        <f>'Skupinové slevy'!$C$55</f>
        <v>0</v>
      </c>
      <c r="K2120" s="46">
        <f t="shared" si="170"/>
        <v>0</v>
      </c>
      <c r="L2120" s="46">
        <f t="shared" si="171"/>
        <v>0</v>
      </c>
      <c r="M2120" s="19">
        <f t="shared" si="167"/>
        <v>11648</v>
      </c>
      <c r="N2120" s="19">
        <f t="shared" si="168"/>
        <v>475.42857142857144</v>
      </c>
    </row>
    <row r="2121" spans="1:14" ht="15" customHeight="1">
      <c r="A2121" s="15">
        <v>2115</v>
      </c>
      <c r="B2121" s="37">
        <v>6</v>
      </c>
      <c r="C2121" s="80"/>
      <c r="D2121" s="28" t="s">
        <v>5148</v>
      </c>
      <c r="E2121" s="16" t="s">
        <v>5149</v>
      </c>
      <c r="F2121" s="87">
        <v>8592223412217</v>
      </c>
      <c r="G2121" s="17">
        <v>500</v>
      </c>
      <c r="H2121" s="76">
        <v>23035</v>
      </c>
      <c r="I2121" s="18">
        <f t="shared" si="169"/>
        <v>940.20408163265301</v>
      </c>
      <c r="J2121" s="46">
        <f>'Skupinové slevy'!$C$55</f>
        <v>0</v>
      </c>
      <c r="K2121" s="46">
        <f t="shared" si="170"/>
        <v>0</v>
      </c>
      <c r="L2121" s="46">
        <f t="shared" si="171"/>
        <v>0</v>
      </c>
      <c r="M2121" s="19">
        <f t="shared" si="167"/>
        <v>23035</v>
      </c>
      <c r="N2121" s="19">
        <f t="shared" si="168"/>
        <v>940.20408163265301</v>
      </c>
    </row>
    <row r="2122" spans="1:14" ht="15" customHeight="1">
      <c r="A2122" s="15">
        <v>2116</v>
      </c>
      <c r="B2122" s="37">
        <v>6</v>
      </c>
      <c r="C2122" s="80"/>
      <c r="D2122" s="28" t="s">
        <v>2586</v>
      </c>
      <c r="E2122" s="16" t="s">
        <v>2587</v>
      </c>
      <c r="F2122" s="87">
        <v>8592223412279</v>
      </c>
      <c r="G2122" s="17">
        <v>500</v>
      </c>
      <c r="H2122" s="76">
        <v>10873</v>
      </c>
      <c r="I2122" s="18">
        <f t="shared" si="169"/>
        <v>443.79591836734693</v>
      </c>
      <c r="J2122" s="46">
        <f>'Skupinové slevy'!$C$55</f>
        <v>0</v>
      </c>
      <c r="K2122" s="46">
        <f t="shared" si="170"/>
        <v>0</v>
      </c>
      <c r="L2122" s="46">
        <f t="shared" si="171"/>
        <v>0</v>
      </c>
      <c r="M2122" s="19">
        <f t="shared" si="167"/>
        <v>10873</v>
      </c>
      <c r="N2122" s="19">
        <f t="shared" si="168"/>
        <v>443.79591836734693</v>
      </c>
    </row>
    <row r="2123" spans="1:14" ht="15" customHeight="1">
      <c r="A2123" s="15">
        <v>2117</v>
      </c>
      <c r="B2123" s="37">
        <v>6</v>
      </c>
      <c r="C2123" s="80"/>
      <c r="D2123" s="28" t="s">
        <v>2827</v>
      </c>
      <c r="E2123" s="16" t="s">
        <v>2828</v>
      </c>
      <c r="F2123" s="87">
        <v>8592223412286</v>
      </c>
      <c r="G2123" s="17">
        <v>500</v>
      </c>
      <c r="H2123" s="76">
        <v>10873</v>
      </c>
      <c r="I2123" s="18">
        <f t="shared" si="169"/>
        <v>443.79591836734693</v>
      </c>
      <c r="J2123" s="46">
        <f>'Skupinové slevy'!$C$55</f>
        <v>0</v>
      </c>
      <c r="K2123" s="46">
        <f t="shared" si="170"/>
        <v>0</v>
      </c>
      <c r="L2123" s="46">
        <f t="shared" si="171"/>
        <v>0</v>
      </c>
      <c r="M2123" s="19">
        <f t="shared" si="167"/>
        <v>10873</v>
      </c>
      <c r="N2123" s="19">
        <f t="shared" si="168"/>
        <v>443.79591836734693</v>
      </c>
    </row>
    <row r="2124" spans="1:14" ht="15" customHeight="1">
      <c r="A2124" s="15">
        <v>2118</v>
      </c>
      <c r="B2124" s="37">
        <v>6</v>
      </c>
      <c r="C2124" s="80"/>
      <c r="D2124" s="28" t="s">
        <v>248</v>
      </c>
      <c r="E2124" s="16" t="s">
        <v>2835</v>
      </c>
      <c r="F2124" s="87">
        <v>8592223412293</v>
      </c>
      <c r="G2124" s="17">
        <v>500</v>
      </c>
      <c r="H2124" s="76">
        <v>13416</v>
      </c>
      <c r="I2124" s="18">
        <f t="shared" si="169"/>
        <v>547.59183673469386</v>
      </c>
      <c r="J2124" s="46">
        <f>'Skupinové slevy'!$C$55</f>
        <v>0</v>
      </c>
      <c r="K2124" s="46">
        <f t="shared" si="170"/>
        <v>0</v>
      </c>
      <c r="L2124" s="46">
        <f t="shared" si="171"/>
        <v>0</v>
      </c>
      <c r="M2124" s="19">
        <f t="shared" si="167"/>
        <v>13416</v>
      </c>
      <c r="N2124" s="19">
        <f t="shared" si="168"/>
        <v>547.59183673469386</v>
      </c>
    </row>
    <row r="2125" spans="1:14" ht="15" customHeight="1">
      <c r="A2125" s="15">
        <v>2119</v>
      </c>
      <c r="B2125" s="37">
        <v>6</v>
      </c>
      <c r="C2125" s="80"/>
      <c r="D2125" s="28" t="s">
        <v>1367</v>
      </c>
      <c r="E2125" s="16" t="s">
        <v>1368</v>
      </c>
      <c r="F2125" s="87">
        <v>8592223348387</v>
      </c>
      <c r="G2125" s="17">
        <v>500</v>
      </c>
      <c r="H2125" s="76">
        <v>11740</v>
      </c>
      <c r="I2125" s="18">
        <f t="shared" si="169"/>
        <v>479.18367346938777</v>
      </c>
      <c r="J2125" s="46">
        <f>'Skupinové slevy'!$C$55</f>
        <v>0</v>
      </c>
      <c r="K2125" s="46">
        <f t="shared" si="170"/>
        <v>0</v>
      </c>
      <c r="L2125" s="46">
        <f t="shared" si="171"/>
        <v>0</v>
      </c>
      <c r="M2125" s="19">
        <f t="shared" si="167"/>
        <v>11740</v>
      </c>
      <c r="N2125" s="19">
        <f t="shared" si="168"/>
        <v>479.18367346938777</v>
      </c>
    </row>
    <row r="2126" spans="1:14" ht="15" customHeight="1">
      <c r="A2126" s="15">
        <v>2120</v>
      </c>
      <c r="B2126" s="37">
        <v>6</v>
      </c>
      <c r="C2126" s="80"/>
      <c r="D2126" s="28" t="s">
        <v>1369</v>
      </c>
      <c r="E2126" s="16" t="s">
        <v>6809</v>
      </c>
      <c r="F2126" s="87">
        <v>8592223421714</v>
      </c>
      <c r="G2126" s="17">
        <v>500</v>
      </c>
      <c r="H2126" s="76">
        <v>11740</v>
      </c>
      <c r="I2126" s="18">
        <f t="shared" si="169"/>
        <v>479.18367346938777</v>
      </c>
      <c r="J2126" s="46">
        <f>'Skupinové slevy'!$C$55</f>
        <v>0</v>
      </c>
      <c r="K2126" s="46">
        <f t="shared" si="170"/>
        <v>0</v>
      </c>
      <c r="L2126" s="46">
        <f t="shared" si="171"/>
        <v>0</v>
      </c>
      <c r="M2126" s="19">
        <f t="shared" si="167"/>
        <v>11740</v>
      </c>
      <c r="N2126" s="19">
        <f t="shared" si="168"/>
        <v>479.18367346938777</v>
      </c>
    </row>
    <row r="2127" spans="1:14" ht="15" customHeight="1">
      <c r="A2127" s="15">
        <v>2121</v>
      </c>
      <c r="B2127" s="37">
        <v>6</v>
      </c>
      <c r="C2127" s="80"/>
      <c r="D2127" s="28" t="s">
        <v>6810</v>
      </c>
      <c r="E2127" s="16" t="s">
        <v>6811</v>
      </c>
      <c r="F2127" s="87">
        <v>8592223412309</v>
      </c>
      <c r="G2127" s="17">
        <v>500</v>
      </c>
      <c r="H2127" s="76">
        <v>14775</v>
      </c>
      <c r="I2127" s="18">
        <f t="shared" si="169"/>
        <v>603.0612244897959</v>
      </c>
      <c r="J2127" s="46">
        <f>'Skupinové slevy'!$C$55</f>
        <v>0</v>
      </c>
      <c r="K2127" s="46">
        <f t="shared" si="170"/>
        <v>0</v>
      </c>
      <c r="L2127" s="46">
        <f t="shared" si="171"/>
        <v>0</v>
      </c>
      <c r="M2127" s="19">
        <f t="shared" si="167"/>
        <v>14775</v>
      </c>
      <c r="N2127" s="19">
        <f t="shared" si="168"/>
        <v>603.0612244897959</v>
      </c>
    </row>
    <row r="2128" spans="1:14" ht="15" customHeight="1">
      <c r="A2128" s="15">
        <v>2122</v>
      </c>
      <c r="B2128" s="37">
        <v>6</v>
      </c>
      <c r="C2128" s="80"/>
      <c r="D2128" s="28" t="s">
        <v>4859</v>
      </c>
      <c r="E2128" s="16" t="s">
        <v>249</v>
      </c>
      <c r="F2128" s="87">
        <v>8592223350410</v>
      </c>
      <c r="G2128" s="17">
        <v>500</v>
      </c>
      <c r="H2128" s="76">
        <v>11522</v>
      </c>
      <c r="I2128" s="18">
        <f t="shared" si="169"/>
        <v>470.28571428571428</v>
      </c>
      <c r="J2128" s="46">
        <f>'Skupinové slevy'!$C$55</f>
        <v>0</v>
      </c>
      <c r="K2128" s="46">
        <f t="shared" si="170"/>
        <v>0</v>
      </c>
      <c r="L2128" s="46">
        <f t="shared" si="171"/>
        <v>0</v>
      </c>
      <c r="M2128" s="19">
        <f t="shared" si="167"/>
        <v>11522</v>
      </c>
      <c r="N2128" s="19">
        <f t="shared" si="168"/>
        <v>470.28571428571428</v>
      </c>
    </row>
    <row r="2129" spans="1:14" ht="15" customHeight="1">
      <c r="A2129" s="15">
        <v>2123</v>
      </c>
      <c r="B2129" s="37">
        <v>6</v>
      </c>
      <c r="C2129" s="80"/>
      <c r="D2129" s="28" t="s">
        <v>1689</v>
      </c>
      <c r="E2129" s="16" t="s">
        <v>110</v>
      </c>
      <c r="F2129" s="87">
        <v>8592223412330</v>
      </c>
      <c r="G2129" s="17">
        <v>500</v>
      </c>
      <c r="H2129" s="76">
        <v>11522</v>
      </c>
      <c r="I2129" s="18">
        <f t="shared" si="169"/>
        <v>470.28571428571428</v>
      </c>
      <c r="J2129" s="46">
        <f>'Skupinové slevy'!$C$55</f>
        <v>0</v>
      </c>
      <c r="K2129" s="46">
        <f t="shared" si="170"/>
        <v>0</v>
      </c>
      <c r="L2129" s="46">
        <f t="shared" si="171"/>
        <v>0</v>
      </c>
      <c r="M2129" s="19">
        <f t="shared" si="167"/>
        <v>11522</v>
      </c>
      <c r="N2129" s="19">
        <f t="shared" si="168"/>
        <v>470.28571428571428</v>
      </c>
    </row>
    <row r="2130" spans="1:14" ht="15" customHeight="1">
      <c r="A2130" s="15">
        <v>2124</v>
      </c>
      <c r="B2130" s="37">
        <v>6</v>
      </c>
      <c r="C2130" s="80"/>
      <c r="D2130" s="28" t="s">
        <v>111</v>
      </c>
      <c r="E2130" s="16" t="s">
        <v>112</v>
      </c>
      <c r="F2130" s="87">
        <v>8592223412347</v>
      </c>
      <c r="G2130" s="17">
        <v>500</v>
      </c>
      <c r="H2130" s="76">
        <v>13961</v>
      </c>
      <c r="I2130" s="18">
        <f t="shared" si="169"/>
        <v>569.83673469387759</v>
      </c>
      <c r="J2130" s="46">
        <f>'Skupinové slevy'!$C$55</f>
        <v>0</v>
      </c>
      <c r="K2130" s="46">
        <f t="shared" si="170"/>
        <v>0</v>
      </c>
      <c r="L2130" s="46">
        <f t="shared" si="171"/>
        <v>0</v>
      </c>
      <c r="M2130" s="19">
        <f t="shared" si="167"/>
        <v>13961</v>
      </c>
      <c r="N2130" s="19">
        <f t="shared" si="168"/>
        <v>569.83673469387759</v>
      </c>
    </row>
    <row r="2131" spans="1:14" ht="15" customHeight="1">
      <c r="A2131" s="15">
        <v>2125</v>
      </c>
      <c r="B2131" s="37">
        <v>6</v>
      </c>
      <c r="C2131" s="80"/>
      <c r="D2131" s="28" t="s">
        <v>4860</v>
      </c>
      <c r="E2131" s="16" t="s">
        <v>4861</v>
      </c>
      <c r="F2131" s="87">
        <v>8592223348523</v>
      </c>
      <c r="G2131" s="17">
        <v>500</v>
      </c>
      <c r="H2131" s="76">
        <v>12195</v>
      </c>
      <c r="I2131" s="18">
        <f t="shared" si="169"/>
        <v>497.75510204081633</v>
      </c>
      <c r="J2131" s="46">
        <f>'Skupinové slevy'!$C$55</f>
        <v>0</v>
      </c>
      <c r="K2131" s="46">
        <f t="shared" si="170"/>
        <v>0</v>
      </c>
      <c r="L2131" s="46">
        <f t="shared" si="171"/>
        <v>0</v>
      </c>
      <c r="M2131" s="19">
        <f t="shared" si="167"/>
        <v>12195</v>
      </c>
      <c r="N2131" s="19">
        <f t="shared" si="168"/>
        <v>497.75510204081633</v>
      </c>
    </row>
    <row r="2132" spans="1:14" ht="15" customHeight="1">
      <c r="A2132" s="15">
        <v>2126</v>
      </c>
      <c r="B2132" s="37">
        <v>6</v>
      </c>
      <c r="C2132" s="80"/>
      <c r="D2132" s="28" t="s">
        <v>2199</v>
      </c>
      <c r="E2132" s="16" t="s">
        <v>2200</v>
      </c>
      <c r="F2132" s="87">
        <v>8592223412354</v>
      </c>
      <c r="G2132" s="17">
        <v>500</v>
      </c>
      <c r="H2132" s="76">
        <v>12195</v>
      </c>
      <c r="I2132" s="18">
        <f t="shared" si="169"/>
        <v>497.75510204081633</v>
      </c>
      <c r="J2132" s="46">
        <f>'Skupinové slevy'!$C$55</f>
        <v>0</v>
      </c>
      <c r="K2132" s="46">
        <f t="shared" si="170"/>
        <v>0</v>
      </c>
      <c r="L2132" s="46">
        <f t="shared" si="171"/>
        <v>0</v>
      </c>
      <c r="M2132" s="19">
        <f t="shared" si="167"/>
        <v>12195</v>
      </c>
      <c r="N2132" s="19">
        <f t="shared" si="168"/>
        <v>497.75510204081633</v>
      </c>
    </row>
    <row r="2133" spans="1:14" ht="15" customHeight="1">
      <c r="A2133" s="15">
        <v>2127</v>
      </c>
      <c r="B2133" s="37">
        <v>6</v>
      </c>
      <c r="C2133" s="80"/>
      <c r="D2133" s="28" t="s">
        <v>4084</v>
      </c>
      <c r="E2133" s="16" t="s">
        <v>4085</v>
      </c>
      <c r="F2133" s="87">
        <v>8592223412361</v>
      </c>
      <c r="G2133" s="17">
        <v>500</v>
      </c>
      <c r="H2133" s="76">
        <v>14395</v>
      </c>
      <c r="I2133" s="18">
        <f t="shared" si="169"/>
        <v>587.55102040816325</v>
      </c>
      <c r="J2133" s="46">
        <f>'Skupinové slevy'!$C$55</f>
        <v>0</v>
      </c>
      <c r="K2133" s="46">
        <f t="shared" si="170"/>
        <v>0</v>
      </c>
      <c r="L2133" s="46">
        <f t="shared" si="171"/>
        <v>0</v>
      </c>
      <c r="M2133" s="19">
        <f t="shared" si="167"/>
        <v>14395</v>
      </c>
      <c r="N2133" s="19">
        <f t="shared" si="168"/>
        <v>587.55102040816325</v>
      </c>
    </row>
    <row r="2134" spans="1:14" ht="15" customHeight="1">
      <c r="A2134" s="15">
        <v>2128</v>
      </c>
      <c r="B2134" s="37">
        <v>6</v>
      </c>
      <c r="C2134" s="80"/>
      <c r="D2134" s="28" t="s">
        <v>103</v>
      </c>
      <c r="E2134" s="16" t="s">
        <v>104</v>
      </c>
      <c r="F2134" s="87">
        <v>8592223138506</v>
      </c>
      <c r="G2134" s="17">
        <v>500</v>
      </c>
      <c r="H2134" s="76">
        <v>401</v>
      </c>
      <c r="I2134" s="18">
        <f t="shared" si="169"/>
        <v>16.367346938775512</v>
      </c>
      <c r="J2134" s="46">
        <f>'Skupinové slevy'!$C$55</f>
        <v>0</v>
      </c>
      <c r="K2134" s="46">
        <f t="shared" si="170"/>
        <v>0</v>
      </c>
      <c r="L2134" s="46">
        <f t="shared" si="171"/>
        <v>0</v>
      </c>
      <c r="M2134" s="19">
        <f t="shared" si="167"/>
        <v>401</v>
      </c>
      <c r="N2134" s="19">
        <f t="shared" si="168"/>
        <v>16.367346938775512</v>
      </c>
    </row>
    <row r="2135" spans="1:14" ht="15" customHeight="1">
      <c r="A2135" s="15">
        <v>2129</v>
      </c>
      <c r="B2135" s="37">
        <v>6</v>
      </c>
      <c r="C2135" s="80"/>
      <c r="D2135" s="28" t="s">
        <v>99</v>
      </c>
      <c r="E2135" s="16" t="s">
        <v>102</v>
      </c>
      <c r="F2135" s="87">
        <v>8592223117815</v>
      </c>
      <c r="G2135" s="17">
        <v>500</v>
      </c>
      <c r="H2135" s="76">
        <v>509</v>
      </c>
      <c r="I2135" s="18">
        <f t="shared" si="169"/>
        <v>20.775510204081634</v>
      </c>
      <c r="J2135" s="46">
        <f>'Skupinové slevy'!$C$55</f>
        <v>0</v>
      </c>
      <c r="K2135" s="46">
        <f t="shared" si="170"/>
        <v>0</v>
      </c>
      <c r="L2135" s="46">
        <f t="shared" si="171"/>
        <v>0</v>
      </c>
      <c r="M2135" s="19">
        <f t="shared" si="167"/>
        <v>509</v>
      </c>
      <c r="N2135" s="19">
        <f t="shared" si="168"/>
        <v>20.775510204081634</v>
      </c>
    </row>
    <row r="2136" spans="1:14" ht="15" customHeight="1">
      <c r="A2136" s="15">
        <v>2130</v>
      </c>
      <c r="B2136" s="37">
        <v>6</v>
      </c>
      <c r="C2136" s="80"/>
      <c r="D2136" s="28" t="s">
        <v>1635</v>
      </c>
      <c r="E2136" s="16" t="s">
        <v>1636</v>
      </c>
      <c r="F2136" s="87">
        <v>8592223412132</v>
      </c>
      <c r="G2136" s="17">
        <v>500</v>
      </c>
      <c r="H2136" s="76">
        <v>1752</v>
      </c>
      <c r="I2136" s="18">
        <f t="shared" si="169"/>
        <v>71.510204081632651</v>
      </c>
      <c r="J2136" s="46">
        <f>'Skupinové slevy'!$C$55</f>
        <v>0</v>
      </c>
      <c r="K2136" s="46">
        <f t="shared" si="170"/>
        <v>0</v>
      </c>
      <c r="L2136" s="46">
        <f t="shared" si="171"/>
        <v>0</v>
      </c>
      <c r="M2136" s="19">
        <f t="shared" si="167"/>
        <v>1752</v>
      </c>
      <c r="N2136" s="19">
        <f t="shared" si="168"/>
        <v>71.510204081632651</v>
      </c>
    </row>
    <row r="2137" spans="1:14" ht="15" customHeight="1">
      <c r="A2137" s="15">
        <v>2131</v>
      </c>
      <c r="B2137" s="37">
        <v>6</v>
      </c>
      <c r="C2137" s="80"/>
      <c r="D2137" s="28" t="s">
        <v>2320</v>
      </c>
      <c r="E2137" s="16" t="s">
        <v>2410</v>
      </c>
      <c r="F2137" s="87" t="s">
        <v>5832</v>
      </c>
      <c r="G2137" s="17">
        <v>500</v>
      </c>
      <c r="H2137" s="76">
        <v>1608</v>
      </c>
      <c r="I2137" s="18">
        <f t="shared" si="169"/>
        <v>65.632653061224488</v>
      </c>
      <c r="J2137" s="46">
        <f>'Skupinové slevy'!$C$55</f>
        <v>0</v>
      </c>
      <c r="K2137" s="46">
        <f t="shared" si="170"/>
        <v>0</v>
      </c>
      <c r="L2137" s="46">
        <f t="shared" si="171"/>
        <v>0</v>
      </c>
      <c r="M2137" s="19">
        <f t="shared" si="167"/>
        <v>1608</v>
      </c>
      <c r="N2137" s="19">
        <f t="shared" si="168"/>
        <v>65.632653061224488</v>
      </c>
    </row>
    <row r="2138" spans="1:14" ht="15" customHeight="1">
      <c r="A2138" s="15">
        <v>2132</v>
      </c>
      <c r="B2138" s="37">
        <v>6</v>
      </c>
      <c r="C2138" s="80"/>
      <c r="D2138" s="28" t="s">
        <v>1544</v>
      </c>
      <c r="E2138" s="16" t="s">
        <v>1545</v>
      </c>
      <c r="F2138" s="87">
        <v>8592223412446</v>
      </c>
      <c r="G2138" s="17">
        <v>500</v>
      </c>
      <c r="H2138" s="76">
        <v>1615</v>
      </c>
      <c r="I2138" s="18">
        <f t="shared" si="169"/>
        <v>65.91836734693878</v>
      </c>
      <c r="J2138" s="46">
        <f>'Skupinové slevy'!$C$55</f>
        <v>0</v>
      </c>
      <c r="K2138" s="46">
        <f t="shared" si="170"/>
        <v>0</v>
      </c>
      <c r="L2138" s="46">
        <f t="shared" si="171"/>
        <v>0</v>
      </c>
      <c r="M2138" s="19">
        <f t="shared" si="167"/>
        <v>1615</v>
      </c>
      <c r="N2138" s="19">
        <f t="shared" si="168"/>
        <v>65.91836734693878</v>
      </c>
    </row>
    <row r="2139" spans="1:14" ht="15" customHeight="1">
      <c r="A2139" s="15">
        <v>2133</v>
      </c>
      <c r="B2139" s="37">
        <v>6</v>
      </c>
      <c r="C2139" s="80"/>
      <c r="D2139" s="28" t="s">
        <v>3266</v>
      </c>
      <c r="E2139" s="16" t="s">
        <v>3267</v>
      </c>
      <c r="F2139" s="87">
        <v>8592223412453</v>
      </c>
      <c r="G2139" s="17">
        <v>500</v>
      </c>
      <c r="H2139" s="76">
        <v>1615</v>
      </c>
      <c r="I2139" s="18">
        <f t="shared" si="169"/>
        <v>65.91836734693878</v>
      </c>
      <c r="J2139" s="46">
        <f>'Skupinové slevy'!$C$55</f>
        <v>0</v>
      </c>
      <c r="K2139" s="46">
        <f t="shared" si="170"/>
        <v>0</v>
      </c>
      <c r="L2139" s="46">
        <f t="shared" si="171"/>
        <v>0</v>
      </c>
      <c r="M2139" s="19">
        <f t="shared" si="167"/>
        <v>1615</v>
      </c>
      <c r="N2139" s="19">
        <f t="shared" si="168"/>
        <v>65.91836734693878</v>
      </c>
    </row>
    <row r="2140" spans="1:14" ht="15" customHeight="1">
      <c r="A2140" s="15">
        <v>2134</v>
      </c>
      <c r="B2140" s="37">
        <v>6</v>
      </c>
      <c r="C2140" s="80"/>
      <c r="D2140" s="28" t="s">
        <v>3502</v>
      </c>
      <c r="E2140" s="16" t="s">
        <v>2503</v>
      </c>
      <c r="F2140" s="87">
        <v>8592223412521</v>
      </c>
      <c r="G2140" s="17">
        <v>500</v>
      </c>
      <c r="H2140" s="76">
        <v>1832</v>
      </c>
      <c r="I2140" s="18">
        <f t="shared" si="169"/>
        <v>74.775510204081627</v>
      </c>
      <c r="J2140" s="46">
        <f>'Skupinové slevy'!$C$55</f>
        <v>0</v>
      </c>
      <c r="K2140" s="46">
        <f t="shared" si="170"/>
        <v>0</v>
      </c>
      <c r="L2140" s="46">
        <f t="shared" si="171"/>
        <v>0</v>
      </c>
      <c r="M2140" s="19">
        <f t="shared" ref="M2140:M2203" si="172">H2140*(1-$J2140)*(1-$K2140)*(1-$L2140)</f>
        <v>1832</v>
      </c>
      <c r="N2140" s="19">
        <f t="shared" ref="N2140:N2203" si="173">I2140*(1-$J2140)*(1-$K2140)*(1-$L2140)</f>
        <v>74.775510204081627</v>
      </c>
    </row>
    <row r="2141" spans="1:14" ht="15" customHeight="1">
      <c r="A2141" s="15">
        <v>2135</v>
      </c>
      <c r="B2141" s="37">
        <v>6</v>
      </c>
      <c r="C2141" s="80"/>
      <c r="D2141" s="28" t="s">
        <v>2258</v>
      </c>
      <c r="E2141" s="16" t="s">
        <v>2259</v>
      </c>
      <c r="F2141" s="87">
        <v>8592223412538</v>
      </c>
      <c r="G2141" s="17">
        <v>500</v>
      </c>
      <c r="H2141" s="76">
        <v>1832</v>
      </c>
      <c r="I2141" s="18">
        <f t="shared" si="169"/>
        <v>74.775510204081627</v>
      </c>
      <c r="J2141" s="46">
        <f>'Skupinové slevy'!$C$55</f>
        <v>0</v>
      </c>
      <c r="K2141" s="46">
        <f t="shared" si="170"/>
        <v>0</v>
      </c>
      <c r="L2141" s="46">
        <f t="shared" si="171"/>
        <v>0</v>
      </c>
      <c r="M2141" s="19">
        <f t="shared" si="172"/>
        <v>1832</v>
      </c>
      <c r="N2141" s="19">
        <f t="shared" si="173"/>
        <v>74.775510204081627</v>
      </c>
    </row>
    <row r="2142" spans="1:14" ht="15" customHeight="1">
      <c r="A2142" s="15">
        <v>2136</v>
      </c>
      <c r="B2142" s="37">
        <v>6</v>
      </c>
      <c r="C2142" s="80"/>
      <c r="D2142" s="28" t="s">
        <v>3490</v>
      </c>
      <c r="E2142" s="16" t="s">
        <v>3491</v>
      </c>
      <c r="F2142" s="87">
        <v>8592223412484</v>
      </c>
      <c r="G2142" s="17">
        <v>500</v>
      </c>
      <c r="H2142" s="76">
        <v>2891</v>
      </c>
      <c r="I2142" s="18">
        <f t="shared" si="169"/>
        <v>118</v>
      </c>
      <c r="J2142" s="46">
        <f>'Skupinové slevy'!$C$55</f>
        <v>0</v>
      </c>
      <c r="K2142" s="46">
        <f t="shared" si="170"/>
        <v>0</v>
      </c>
      <c r="L2142" s="46">
        <f t="shared" si="171"/>
        <v>0</v>
      </c>
      <c r="M2142" s="19">
        <f t="shared" si="172"/>
        <v>2891</v>
      </c>
      <c r="N2142" s="19">
        <f t="shared" si="173"/>
        <v>118</v>
      </c>
    </row>
    <row r="2143" spans="1:14" ht="15" customHeight="1">
      <c r="A2143" s="15">
        <v>2137</v>
      </c>
      <c r="B2143" s="37">
        <v>6</v>
      </c>
      <c r="C2143" s="80"/>
      <c r="D2143" s="28" t="s">
        <v>3492</v>
      </c>
      <c r="E2143" s="16" t="s">
        <v>3493</v>
      </c>
      <c r="F2143" s="87">
        <v>8592223412491</v>
      </c>
      <c r="G2143" s="17">
        <v>500</v>
      </c>
      <c r="H2143" s="76">
        <v>2891</v>
      </c>
      <c r="I2143" s="18">
        <f t="shared" si="169"/>
        <v>118</v>
      </c>
      <c r="J2143" s="46">
        <f>'Skupinové slevy'!$C$55</f>
        <v>0</v>
      </c>
      <c r="K2143" s="46">
        <f t="shared" si="170"/>
        <v>0</v>
      </c>
      <c r="L2143" s="46">
        <f t="shared" si="171"/>
        <v>0</v>
      </c>
      <c r="M2143" s="19">
        <f t="shared" si="172"/>
        <v>2891</v>
      </c>
      <c r="N2143" s="19">
        <f t="shared" si="173"/>
        <v>118</v>
      </c>
    </row>
    <row r="2144" spans="1:14" ht="15" customHeight="1">
      <c r="A2144" s="15">
        <v>2138</v>
      </c>
      <c r="B2144" s="37">
        <v>6</v>
      </c>
      <c r="C2144" s="80"/>
      <c r="D2144" s="28" t="s">
        <v>611</v>
      </c>
      <c r="E2144" s="16" t="s">
        <v>1667</v>
      </c>
      <c r="F2144" s="87">
        <v>8592223412545</v>
      </c>
      <c r="G2144" s="17">
        <v>500</v>
      </c>
      <c r="H2144" s="76">
        <v>2192</v>
      </c>
      <c r="I2144" s="18">
        <f t="shared" si="169"/>
        <v>89.469387755102048</v>
      </c>
      <c r="J2144" s="46">
        <f>'Skupinové slevy'!$C$55</f>
        <v>0</v>
      </c>
      <c r="K2144" s="46">
        <f t="shared" si="170"/>
        <v>0</v>
      </c>
      <c r="L2144" s="46">
        <f t="shared" si="171"/>
        <v>0</v>
      </c>
      <c r="M2144" s="19">
        <f t="shared" si="172"/>
        <v>2192</v>
      </c>
      <c r="N2144" s="19">
        <f t="shared" si="173"/>
        <v>89.469387755102048</v>
      </c>
    </row>
    <row r="2145" spans="1:14" ht="15" customHeight="1">
      <c r="A2145" s="15">
        <v>2139</v>
      </c>
      <c r="B2145" s="37">
        <v>6</v>
      </c>
      <c r="C2145" s="80"/>
      <c r="D2145" s="28" t="s">
        <v>6998</v>
      </c>
      <c r="E2145" s="16" t="s">
        <v>1543</v>
      </c>
      <c r="F2145" s="87">
        <v>8592223412552</v>
      </c>
      <c r="G2145" s="17">
        <v>500</v>
      </c>
      <c r="H2145" s="76">
        <v>2192</v>
      </c>
      <c r="I2145" s="18">
        <f t="shared" si="169"/>
        <v>89.469387755102048</v>
      </c>
      <c r="J2145" s="46">
        <f>'Skupinové slevy'!$C$55</f>
        <v>0</v>
      </c>
      <c r="K2145" s="46">
        <f t="shared" si="170"/>
        <v>0</v>
      </c>
      <c r="L2145" s="46">
        <f t="shared" si="171"/>
        <v>0</v>
      </c>
      <c r="M2145" s="19">
        <f t="shared" si="172"/>
        <v>2192</v>
      </c>
      <c r="N2145" s="19">
        <f t="shared" si="173"/>
        <v>89.469387755102048</v>
      </c>
    </row>
    <row r="2146" spans="1:14" ht="15" customHeight="1">
      <c r="A2146" s="15">
        <v>2140</v>
      </c>
      <c r="B2146" s="37">
        <v>6</v>
      </c>
      <c r="C2146" s="80"/>
      <c r="D2146" s="28" t="s">
        <v>3268</v>
      </c>
      <c r="E2146" s="16" t="s">
        <v>4090</v>
      </c>
      <c r="F2146" s="87">
        <v>8592223412460</v>
      </c>
      <c r="G2146" s="17">
        <v>500</v>
      </c>
      <c r="H2146" s="76">
        <v>2096</v>
      </c>
      <c r="I2146" s="18">
        <f t="shared" si="169"/>
        <v>85.551020408163268</v>
      </c>
      <c r="J2146" s="46">
        <f>'Skupinové slevy'!$C$55</f>
        <v>0</v>
      </c>
      <c r="K2146" s="46">
        <f t="shared" si="170"/>
        <v>0</v>
      </c>
      <c r="L2146" s="46">
        <f t="shared" si="171"/>
        <v>0</v>
      </c>
      <c r="M2146" s="19">
        <f t="shared" si="172"/>
        <v>2096</v>
      </c>
      <c r="N2146" s="19">
        <f t="shared" si="173"/>
        <v>85.551020408163268</v>
      </c>
    </row>
    <row r="2147" spans="1:14" ht="15" customHeight="1">
      <c r="A2147" s="15">
        <v>2141</v>
      </c>
      <c r="B2147" s="37">
        <v>6</v>
      </c>
      <c r="C2147" s="80"/>
      <c r="D2147" s="28" t="s">
        <v>4091</v>
      </c>
      <c r="E2147" s="16" t="s">
        <v>4092</v>
      </c>
      <c r="F2147" s="87">
        <v>8592223412477</v>
      </c>
      <c r="G2147" s="17">
        <v>500</v>
      </c>
      <c r="H2147" s="76">
        <v>2096</v>
      </c>
      <c r="I2147" s="18">
        <f t="shared" si="169"/>
        <v>85.551020408163268</v>
      </c>
      <c r="J2147" s="46">
        <f>'Skupinové slevy'!$C$55</f>
        <v>0</v>
      </c>
      <c r="K2147" s="46">
        <f t="shared" si="170"/>
        <v>0</v>
      </c>
      <c r="L2147" s="46">
        <f t="shared" si="171"/>
        <v>0</v>
      </c>
      <c r="M2147" s="19">
        <f t="shared" si="172"/>
        <v>2096</v>
      </c>
      <c r="N2147" s="19">
        <f t="shared" si="173"/>
        <v>85.551020408163268</v>
      </c>
    </row>
    <row r="2148" spans="1:14" ht="15" customHeight="1">
      <c r="A2148" s="15">
        <v>2142</v>
      </c>
      <c r="B2148" s="37">
        <v>6</v>
      </c>
      <c r="C2148" s="80"/>
      <c r="D2148" s="28" t="s">
        <v>3494</v>
      </c>
      <c r="E2148" s="16" t="s">
        <v>3495</v>
      </c>
      <c r="F2148" s="87">
        <v>8592223412507</v>
      </c>
      <c r="G2148" s="17">
        <v>500</v>
      </c>
      <c r="H2148" s="76">
        <v>3014</v>
      </c>
      <c r="I2148" s="18">
        <f t="shared" si="169"/>
        <v>123.0204081632653</v>
      </c>
      <c r="J2148" s="46">
        <f>'Skupinové slevy'!$C$55</f>
        <v>0</v>
      </c>
      <c r="K2148" s="46">
        <f t="shared" si="170"/>
        <v>0</v>
      </c>
      <c r="L2148" s="46">
        <f t="shared" si="171"/>
        <v>0</v>
      </c>
      <c r="M2148" s="19">
        <f t="shared" si="172"/>
        <v>3014</v>
      </c>
      <c r="N2148" s="19">
        <f t="shared" si="173"/>
        <v>123.0204081632653</v>
      </c>
    </row>
    <row r="2149" spans="1:14" ht="15" customHeight="1">
      <c r="A2149" s="15">
        <v>2143</v>
      </c>
      <c r="B2149" s="37">
        <v>6</v>
      </c>
      <c r="C2149" s="80"/>
      <c r="D2149" s="28" t="s">
        <v>2660</v>
      </c>
      <c r="E2149" s="16" t="s">
        <v>1059</v>
      </c>
      <c r="F2149" s="87">
        <v>8592223412514</v>
      </c>
      <c r="G2149" s="17">
        <v>500</v>
      </c>
      <c r="H2149" s="76">
        <v>2576</v>
      </c>
      <c r="I2149" s="18">
        <f t="shared" si="169"/>
        <v>105.14285714285714</v>
      </c>
      <c r="J2149" s="46">
        <f>'Skupinové slevy'!$C$55</f>
        <v>0</v>
      </c>
      <c r="K2149" s="46">
        <f t="shared" si="170"/>
        <v>0</v>
      </c>
      <c r="L2149" s="46">
        <f t="shared" si="171"/>
        <v>0</v>
      </c>
      <c r="M2149" s="19">
        <f t="shared" si="172"/>
        <v>2576</v>
      </c>
      <c r="N2149" s="19">
        <f t="shared" si="173"/>
        <v>105.14285714285714</v>
      </c>
    </row>
    <row r="2150" spans="1:14" ht="15" customHeight="1">
      <c r="A2150" s="15">
        <v>2144</v>
      </c>
      <c r="B2150" s="37">
        <v>6</v>
      </c>
      <c r="C2150" s="80"/>
      <c r="D2150" s="28" t="s">
        <v>609</v>
      </c>
      <c r="E2150" s="16" t="s">
        <v>610</v>
      </c>
      <c r="F2150" s="87">
        <v>8592223412439</v>
      </c>
      <c r="G2150" s="17">
        <v>500</v>
      </c>
      <c r="H2150" s="76">
        <v>2185</v>
      </c>
      <c r="I2150" s="18">
        <f t="shared" si="169"/>
        <v>89.183673469387756</v>
      </c>
      <c r="J2150" s="46">
        <f>'Skupinové slevy'!$C$55</f>
        <v>0</v>
      </c>
      <c r="K2150" s="46">
        <f t="shared" si="170"/>
        <v>0</v>
      </c>
      <c r="L2150" s="46">
        <f t="shared" si="171"/>
        <v>0</v>
      </c>
      <c r="M2150" s="19">
        <f t="shared" si="172"/>
        <v>2185</v>
      </c>
      <c r="N2150" s="19">
        <f t="shared" si="173"/>
        <v>89.183673469387756</v>
      </c>
    </row>
    <row r="2151" spans="1:14" ht="15" customHeight="1">
      <c r="A2151" s="15">
        <v>2145</v>
      </c>
      <c r="B2151" s="37">
        <v>6</v>
      </c>
      <c r="C2151" s="80"/>
      <c r="D2151" s="28" t="s">
        <v>2260</v>
      </c>
      <c r="E2151" s="16" t="s">
        <v>2261</v>
      </c>
      <c r="F2151" s="87">
        <v>8592223413139</v>
      </c>
      <c r="G2151" s="17">
        <v>500</v>
      </c>
      <c r="H2151" s="76">
        <v>411</v>
      </c>
      <c r="I2151" s="18">
        <f t="shared" si="169"/>
        <v>16.775510204081634</v>
      </c>
      <c r="J2151" s="46">
        <f>'Skupinové slevy'!$C$55</f>
        <v>0</v>
      </c>
      <c r="K2151" s="46">
        <f t="shared" si="170"/>
        <v>0</v>
      </c>
      <c r="L2151" s="46">
        <f t="shared" si="171"/>
        <v>0</v>
      </c>
      <c r="M2151" s="19">
        <f t="shared" si="172"/>
        <v>411</v>
      </c>
      <c r="N2151" s="19">
        <f t="shared" si="173"/>
        <v>16.775510204081634</v>
      </c>
    </row>
    <row r="2152" spans="1:14" ht="15" customHeight="1">
      <c r="A2152" s="15">
        <v>2146</v>
      </c>
      <c r="B2152" s="37">
        <v>6</v>
      </c>
      <c r="C2152" s="80"/>
      <c r="D2152" s="28" t="s">
        <v>5632</v>
      </c>
      <c r="E2152" s="16" t="s">
        <v>5633</v>
      </c>
      <c r="F2152" s="87">
        <v>8592223350816</v>
      </c>
      <c r="G2152" s="17">
        <v>500</v>
      </c>
      <c r="H2152" s="76">
        <v>411</v>
      </c>
      <c r="I2152" s="18">
        <f t="shared" si="169"/>
        <v>16.775510204081634</v>
      </c>
      <c r="J2152" s="46">
        <f>'Skupinové slevy'!$C$55</f>
        <v>0</v>
      </c>
      <c r="K2152" s="46">
        <f t="shared" si="170"/>
        <v>0</v>
      </c>
      <c r="L2152" s="46">
        <f t="shared" si="171"/>
        <v>0</v>
      </c>
      <c r="M2152" s="19">
        <f t="shared" si="172"/>
        <v>411</v>
      </c>
      <c r="N2152" s="19">
        <f t="shared" si="173"/>
        <v>16.775510204081634</v>
      </c>
    </row>
    <row r="2153" spans="1:14" ht="15" customHeight="1">
      <c r="A2153" s="15">
        <v>2147</v>
      </c>
      <c r="B2153" s="44">
        <v>7</v>
      </c>
      <c r="C2153" s="81"/>
      <c r="D2153" s="28" t="s">
        <v>6885</v>
      </c>
      <c r="E2153" s="16" t="s">
        <v>6886</v>
      </c>
      <c r="F2153" s="87">
        <v>8592223023420</v>
      </c>
      <c r="G2153" s="17">
        <v>300</v>
      </c>
      <c r="H2153" s="76">
        <v>300</v>
      </c>
      <c r="I2153" s="18">
        <f t="shared" si="169"/>
        <v>12.244897959183673</v>
      </c>
      <c r="J2153" s="46">
        <f>'Skupinové slevy'!$C$37</f>
        <v>0</v>
      </c>
      <c r="K2153" s="46">
        <f t="shared" si="170"/>
        <v>0</v>
      </c>
      <c r="L2153" s="46">
        <f t="shared" si="171"/>
        <v>0</v>
      </c>
      <c r="M2153" s="19">
        <f t="shared" si="172"/>
        <v>300</v>
      </c>
      <c r="N2153" s="19">
        <f t="shared" si="173"/>
        <v>12.244897959183673</v>
      </c>
    </row>
    <row r="2154" spans="1:14" ht="15" customHeight="1">
      <c r="A2154" s="15">
        <v>2148</v>
      </c>
      <c r="B2154" s="44">
        <v>7</v>
      </c>
      <c r="C2154" s="81"/>
      <c r="D2154" s="28" t="s">
        <v>5000</v>
      </c>
      <c r="E2154" s="16" t="s">
        <v>5566</v>
      </c>
      <c r="F2154" s="87">
        <v>8592223023437</v>
      </c>
      <c r="G2154" s="17">
        <v>300</v>
      </c>
      <c r="H2154" s="76">
        <v>295</v>
      </c>
      <c r="I2154" s="18">
        <f t="shared" si="169"/>
        <v>12.040816326530612</v>
      </c>
      <c r="J2154" s="46">
        <f>'Skupinové slevy'!$C$37</f>
        <v>0</v>
      </c>
      <c r="K2154" s="46">
        <f t="shared" si="170"/>
        <v>0</v>
      </c>
      <c r="L2154" s="46">
        <f t="shared" si="171"/>
        <v>0</v>
      </c>
      <c r="M2154" s="19">
        <f t="shared" si="172"/>
        <v>295</v>
      </c>
      <c r="N2154" s="19">
        <f t="shared" si="173"/>
        <v>12.040816326530612</v>
      </c>
    </row>
    <row r="2155" spans="1:14" ht="15" customHeight="1">
      <c r="A2155" s="15">
        <v>2149</v>
      </c>
      <c r="B2155" s="44">
        <v>7</v>
      </c>
      <c r="C2155" s="81"/>
      <c r="D2155" s="28" t="s">
        <v>938</v>
      </c>
      <c r="E2155" s="16" t="s">
        <v>939</v>
      </c>
      <c r="F2155" s="87">
        <v>8592223023444</v>
      </c>
      <c r="G2155" s="17">
        <v>300</v>
      </c>
      <c r="H2155" s="76">
        <v>342</v>
      </c>
      <c r="I2155" s="18">
        <f t="shared" si="169"/>
        <v>13.959183673469388</v>
      </c>
      <c r="J2155" s="46">
        <f>'Skupinové slevy'!$C$37</f>
        <v>0</v>
      </c>
      <c r="K2155" s="46">
        <f t="shared" si="170"/>
        <v>0</v>
      </c>
      <c r="L2155" s="46">
        <f t="shared" si="171"/>
        <v>0</v>
      </c>
      <c r="M2155" s="19">
        <f t="shared" si="172"/>
        <v>342</v>
      </c>
      <c r="N2155" s="19">
        <f t="shared" si="173"/>
        <v>13.959183673469388</v>
      </c>
    </row>
    <row r="2156" spans="1:14" ht="15" customHeight="1">
      <c r="A2156" s="15">
        <v>2150</v>
      </c>
      <c r="B2156" s="44">
        <v>7</v>
      </c>
      <c r="C2156" s="81"/>
      <c r="D2156" s="28" t="s">
        <v>940</v>
      </c>
      <c r="E2156" s="16" t="s">
        <v>941</v>
      </c>
      <c r="F2156" s="87">
        <v>8592223023451</v>
      </c>
      <c r="G2156" s="17">
        <v>300</v>
      </c>
      <c r="H2156" s="76">
        <v>472</v>
      </c>
      <c r="I2156" s="18">
        <f t="shared" si="169"/>
        <v>19.26530612244898</v>
      </c>
      <c r="J2156" s="46">
        <f>'Skupinové slevy'!$C$37</f>
        <v>0</v>
      </c>
      <c r="K2156" s="46">
        <f t="shared" si="170"/>
        <v>0</v>
      </c>
      <c r="L2156" s="46">
        <f t="shared" si="171"/>
        <v>0</v>
      </c>
      <c r="M2156" s="19">
        <f t="shared" si="172"/>
        <v>472</v>
      </c>
      <c r="N2156" s="19">
        <f t="shared" si="173"/>
        <v>19.26530612244898</v>
      </c>
    </row>
    <row r="2157" spans="1:14" ht="15" customHeight="1">
      <c r="A2157" s="15">
        <v>2151</v>
      </c>
      <c r="B2157" s="44">
        <v>7</v>
      </c>
      <c r="C2157" s="81"/>
      <c r="D2157" s="28" t="s">
        <v>942</v>
      </c>
      <c r="E2157" s="16" t="s">
        <v>6508</v>
      </c>
      <c r="F2157" s="87">
        <v>8592223023468</v>
      </c>
      <c r="G2157" s="17">
        <v>300</v>
      </c>
      <c r="H2157" s="76">
        <v>667</v>
      </c>
      <c r="I2157" s="18">
        <f t="shared" si="169"/>
        <v>27.224489795918366</v>
      </c>
      <c r="J2157" s="46">
        <f>'Skupinové slevy'!$C$37</f>
        <v>0</v>
      </c>
      <c r="K2157" s="46">
        <f t="shared" si="170"/>
        <v>0</v>
      </c>
      <c r="L2157" s="46">
        <f t="shared" si="171"/>
        <v>0</v>
      </c>
      <c r="M2157" s="19">
        <f t="shared" si="172"/>
        <v>667</v>
      </c>
      <c r="N2157" s="19">
        <f t="shared" si="173"/>
        <v>27.224489795918366</v>
      </c>
    </row>
    <row r="2158" spans="1:14" ht="15" customHeight="1">
      <c r="A2158" s="15">
        <v>2152</v>
      </c>
      <c r="B2158" s="44">
        <v>7</v>
      </c>
      <c r="C2158" s="81"/>
      <c r="D2158" s="28" t="s">
        <v>6887</v>
      </c>
      <c r="E2158" s="16" t="s">
        <v>4304</v>
      </c>
      <c r="F2158" s="87">
        <v>8592223023475</v>
      </c>
      <c r="G2158" s="17">
        <v>300</v>
      </c>
      <c r="H2158" s="76">
        <v>1152</v>
      </c>
      <c r="I2158" s="18">
        <f t="shared" si="169"/>
        <v>47.020408163265309</v>
      </c>
      <c r="J2158" s="46">
        <f>'Skupinové slevy'!$C$37</f>
        <v>0</v>
      </c>
      <c r="K2158" s="46">
        <f t="shared" si="170"/>
        <v>0</v>
      </c>
      <c r="L2158" s="46">
        <f t="shared" si="171"/>
        <v>0</v>
      </c>
      <c r="M2158" s="19">
        <f t="shared" si="172"/>
        <v>1152</v>
      </c>
      <c r="N2158" s="19">
        <f t="shared" si="173"/>
        <v>47.020408163265309</v>
      </c>
    </row>
    <row r="2159" spans="1:14" ht="15" customHeight="1">
      <c r="A2159" s="15">
        <v>2153</v>
      </c>
      <c r="B2159" s="44">
        <v>7</v>
      </c>
      <c r="C2159" s="81"/>
      <c r="D2159" s="28" t="s">
        <v>4305</v>
      </c>
      <c r="E2159" s="16" t="s">
        <v>2496</v>
      </c>
      <c r="F2159" s="87">
        <v>8592223023482</v>
      </c>
      <c r="G2159" s="17">
        <v>300</v>
      </c>
      <c r="H2159" s="76">
        <v>1528</v>
      </c>
      <c r="I2159" s="18">
        <f t="shared" si="169"/>
        <v>62.367346938775512</v>
      </c>
      <c r="J2159" s="46">
        <f>'Skupinové slevy'!$C$37</f>
        <v>0</v>
      </c>
      <c r="K2159" s="46">
        <f t="shared" si="170"/>
        <v>0</v>
      </c>
      <c r="L2159" s="46">
        <f t="shared" si="171"/>
        <v>0</v>
      </c>
      <c r="M2159" s="19">
        <f t="shared" si="172"/>
        <v>1528</v>
      </c>
      <c r="N2159" s="19">
        <f t="shared" si="173"/>
        <v>62.367346938775512</v>
      </c>
    </row>
    <row r="2160" spans="1:14" ht="15" customHeight="1">
      <c r="A2160" s="15">
        <v>2154</v>
      </c>
      <c r="B2160" s="44">
        <v>7</v>
      </c>
      <c r="C2160" s="81"/>
      <c r="D2160" s="28" t="s">
        <v>2497</v>
      </c>
      <c r="E2160" s="16" t="s">
        <v>2498</v>
      </c>
      <c r="F2160" s="87">
        <v>8592223023499</v>
      </c>
      <c r="G2160" s="17">
        <v>300</v>
      </c>
      <c r="H2160" s="76">
        <v>2554</v>
      </c>
      <c r="I2160" s="18">
        <f t="shared" si="169"/>
        <v>104.24489795918367</v>
      </c>
      <c r="J2160" s="46">
        <f>'Skupinové slevy'!$C$37</f>
        <v>0</v>
      </c>
      <c r="K2160" s="46">
        <f t="shared" si="170"/>
        <v>0</v>
      </c>
      <c r="L2160" s="46">
        <f t="shared" si="171"/>
        <v>0</v>
      </c>
      <c r="M2160" s="19">
        <f t="shared" si="172"/>
        <v>2554</v>
      </c>
      <c r="N2160" s="19">
        <f t="shared" si="173"/>
        <v>104.24489795918367</v>
      </c>
    </row>
    <row r="2161" spans="1:14" ht="15" customHeight="1">
      <c r="A2161" s="15">
        <v>2155</v>
      </c>
      <c r="B2161" s="44">
        <v>7</v>
      </c>
      <c r="C2161" s="81"/>
      <c r="D2161" s="28" t="s">
        <v>1143</v>
      </c>
      <c r="E2161" s="16" t="s">
        <v>1214</v>
      </c>
      <c r="F2161" s="87">
        <v>8592223022898</v>
      </c>
      <c r="G2161" s="17">
        <v>300</v>
      </c>
      <c r="H2161" s="76">
        <v>312</v>
      </c>
      <c r="I2161" s="18">
        <f t="shared" si="169"/>
        <v>12.73469387755102</v>
      </c>
      <c r="J2161" s="46">
        <f>'Skupinové slevy'!$C$37</f>
        <v>0</v>
      </c>
      <c r="K2161" s="46">
        <f t="shared" si="170"/>
        <v>0</v>
      </c>
      <c r="L2161" s="46">
        <f t="shared" si="171"/>
        <v>0</v>
      </c>
      <c r="M2161" s="19">
        <f t="shared" si="172"/>
        <v>312</v>
      </c>
      <c r="N2161" s="19">
        <f t="shared" si="173"/>
        <v>12.73469387755102</v>
      </c>
    </row>
    <row r="2162" spans="1:14" ht="15" customHeight="1">
      <c r="A2162" s="15">
        <v>2156</v>
      </c>
      <c r="B2162" s="44">
        <v>7</v>
      </c>
      <c r="C2162" s="81"/>
      <c r="D2162" s="28" t="s">
        <v>1139</v>
      </c>
      <c r="E2162" s="16" t="s">
        <v>1140</v>
      </c>
      <c r="F2162" s="87">
        <v>8592223023611</v>
      </c>
      <c r="G2162" s="17">
        <v>300</v>
      </c>
      <c r="H2162" s="76">
        <v>312</v>
      </c>
      <c r="I2162" s="18">
        <f t="shared" si="169"/>
        <v>12.73469387755102</v>
      </c>
      <c r="J2162" s="46">
        <f>'Skupinové slevy'!$C$37</f>
        <v>0</v>
      </c>
      <c r="K2162" s="46">
        <f t="shared" si="170"/>
        <v>0</v>
      </c>
      <c r="L2162" s="46">
        <f t="shared" si="171"/>
        <v>0</v>
      </c>
      <c r="M2162" s="19">
        <f t="shared" si="172"/>
        <v>312</v>
      </c>
      <c r="N2162" s="19">
        <f t="shared" si="173"/>
        <v>12.73469387755102</v>
      </c>
    </row>
    <row r="2163" spans="1:14" ht="15" customHeight="1">
      <c r="A2163" s="15">
        <v>2157</v>
      </c>
      <c r="B2163" s="44">
        <v>7</v>
      </c>
      <c r="C2163" s="81"/>
      <c r="D2163" s="28" t="s">
        <v>1141</v>
      </c>
      <c r="E2163" s="16" t="s">
        <v>1142</v>
      </c>
      <c r="F2163" s="87">
        <v>8592223023628</v>
      </c>
      <c r="G2163" s="17">
        <v>300</v>
      </c>
      <c r="H2163" s="76">
        <v>354</v>
      </c>
      <c r="I2163" s="18">
        <f t="shared" si="169"/>
        <v>14.448979591836734</v>
      </c>
      <c r="J2163" s="46">
        <f>'Skupinové slevy'!$C$37</f>
        <v>0</v>
      </c>
      <c r="K2163" s="46">
        <f t="shared" si="170"/>
        <v>0</v>
      </c>
      <c r="L2163" s="46">
        <f t="shared" si="171"/>
        <v>0</v>
      </c>
      <c r="M2163" s="19">
        <f t="shared" si="172"/>
        <v>354</v>
      </c>
      <c r="N2163" s="19">
        <f t="shared" si="173"/>
        <v>14.448979591836734</v>
      </c>
    </row>
    <row r="2164" spans="1:14" ht="15" customHeight="1">
      <c r="A2164" s="15">
        <v>2158</v>
      </c>
      <c r="B2164" s="44">
        <v>7</v>
      </c>
      <c r="C2164" s="81"/>
      <c r="D2164" s="28" t="s">
        <v>2421</v>
      </c>
      <c r="E2164" s="16" t="s">
        <v>2422</v>
      </c>
      <c r="F2164" s="87">
        <v>8592223061255</v>
      </c>
      <c r="G2164" s="17">
        <v>300</v>
      </c>
      <c r="H2164" s="76">
        <v>425</v>
      </c>
      <c r="I2164" s="18">
        <f t="shared" si="169"/>
        <v>17.346938775510203</v>
      </c>
      <c r="J2164" s="46">
        <f>'Skupinové slevy'!$C$37</f>
        <v>0</v>
      </c>
      <c r="K2164" s="46">
        <f t="shared" si="170"/>
        <v>0</v>
      </c>
      <c r="L2164" s="46">
        <f t="shared" si="171"/>
        <v>0</v>
      </c>
      <c r="M2164" s="19">
        <f t="shared" si="172"/>
        <v>425</v>
      </c>
      <c r="N2164" s="19">
        <f t="shared" si="173"/>
        <v>17.346938775510203</v>
      </c>
    </row>
    <row r="2165" spans="1:14" ht="15" customHeight="1">
      <c r="A2165" s="15">
        <v>2159</v>
      </c>
      <c r="B2165" s="44">
        <v>7</v>
      </c>
      <c r="C2165" s="81"/>
      <c r="D2165" s="28" t="s">
        <v>3643</v>
      </c>
      <c r="E2165" s="16" t="s">
        <v>3644</v>
      </c>
      <c r="F2165" s="87">
        <v>8592223061262</v>
      </c>
      <c r="G2165" s="17">
        <v>300</v>
      </c>
      <c r="H2165" s="76">
        <v>448</v>
      </c>
      <c r="I2165" s="18">
        <f t="shared" si="169"/>
        <v>18.285714285714285</v>
      </c>
      <c r="J2165" s="46">
        <f>'Skupinové slevy'!$C$37</f>
        <v>0</v>
      </c>
      <c r="K2165" s="46">
        <f t="shared" si="170"/>
        <v>0</v>
      </c>
      <c r="L2165" s="46">
        <f t="shared" si="171"/>
        <v>0</v>
      </c>
      <c r="M2165" s="19">
        <f t="shared" si="172"/>
        <v>448</v>
      </c>
      <c r="N2165" s="19">
        <f t="shared" si="173"/>
        <v>18.285714285714285</v>
      </c>
    </row>
    <row r="2166" spans="1:14" ht="15" customHeight="1">
      <c r="A2166" s="15">
        <v>2160</v>
      </c>
      <c r="B2166" s="44">
        <v>7</v>
      </c>
      <c r="C2166" s="81"/>
      <c r="D2166" s="28" t="s">
        <v>3652</v>
      </c>
      <c r="E2166" s="16" t="s">
        <v>3653</v>
      </c>
      <c r="F2166" s="87">
        <v>8592223061279</v>
      </c>
      <c r="G2166" s="17">
        <v>300</v>
      </c>
      <c r="H2166" s="76">
        <v>847</v>
      </c>
      <c r="I2166" s="18">
        <f t="shared" si="169"/>
        <v>34.571428571428569</v>
      </c>
      <c r="J2166" s="46">
        <f>'Skupinové slevy'!$C$37</f>
        <v>0</v>
      </c>
      <c r="K2166" s="46">
        <f t="shared" si="170"/>
        <v>0</v>
      </c>
      <c r="L2166" s="46">
        <f t="shared" si="171"/>
        <v>0</v>
      </c>
      <c r="M2166" s="19">
        <f t="shared" si="172"/>
        <v>847</v>
      </c>
      <c r="N2166" s="19">
        <f t="shared" si="173"/>
        <v>34.571428571428569</v>
      </c>
    </row>
    <row r="2167" spans="1:14" ht="15" customHeight="1">
      <c r="A2167" s="15">
        <v>2161</v>
      </c>
      <c r="B2167" s="44">
        <v>7</v>
      </c>
      <c r="C2167" s="81"/>
      <c r="D2167" s="28" t="s">
        <v>3654</v>
      </c>
      <c r="E2167" s="16" t="s">
        <v>3655</v>
      </c>
      <c r="F2167" s="87">
        <v>8592223061286</v>
      </c>
      <c r="G2167" s="17">
        <v>300</v>
      </c>
      <c r="H2167" s="76">
        <v>1257</v>
      </c>
      <c r="I2167" s="18">
        <f t="shared" si="169"/>
        <v>51.306122448979593</v>
      </c>
      <c r="J2167" s="46">
        <f>'Skupinové slevy'!$C$37</f>
        <v>0</v>
      </c>
      <c r="K2167" s="46">
        <f t="shared" si="170"/>
        <v>0</v>
      </c>
      <c r="L2167" s="46">
        <f t="shared" si="171"/>
        <v>0</v>
      </c>
      <c r="M2167" s="19">
        <f t="shared" si="172"/>
        <v>1257</v>
      </c>
      <c r="N2167" s="19">
        <f t="shared" si="173"/>
        <v>51.306122448979593</v>
      </c>
    </row>
    <row r="2168" spans="1:14" ht="15" customHeight="1">
      <c r="A2168" s="15">
        <v>2162</v>
      </c>
      <c r="B2168" s="44">
        <v>7</v>
      </c>
      <c r="C2168" s="81"/>
      <c r="D2168" s="28" t="s">
        <v>4466</v>
      </c>
      <c r="E2168" s="16" t="s">
        <v>4467</v>
      </c>
      <c r="F2168" s="87">
        <v>8592223347939</v>
      </c>
      <c r="G2168" s="17">
        <v>300</v>
      </c>
      <c r="H2168" s="76">
        <v>454</v>
      </c>
      <c r="I2168" s="18">
        <f t="shared" si="169"/>
        <v>18.530612244897959</v>
      </c>
      <c r="J2168" s="46">
        <f>'Skupinové slevy'!$C$37</f>
        <v>0</v>
      </c>
      <c r="K2168" s="46">
        <f t="shared" si="170"/>
        <v>0</v>
      </c>
      <c r="L2168" s="46">
        <f t="shared" si="171"/>
        <v>0</v>
      </c>
      <c r="M2168" s="19">
        <f t="shared" si="172"/>
        <v>454</v>
      </c>
      <c r="N2168" s="19">
        <f t="shared" si="173"/>
        <v>18.530612244897959</v>
      </c>
    </row>
    <row r="2169" spans="1:14" ht="15" customHeight="1">
      <c r="A2169" s="15">
        <v>2163</v>
      </c>
      <c r="B2169" s="44">
        <v>7</v>
      </c>
      <c r="C2169" s="81"/>
      <c r="D2169" s="28" t="s">
        <v>4470</v>
      </c>
      <c r="E2169" s="16" t="s">
        <v>5179</v>
      </c>
      <c r="F2169" s="87">
        <v>8592223228085</v>
      </c>
      <c r="G2169" s="17">
        <v>300</v>
      </c>
      <c r="H2169" s="76">
        <v>373</v>
      </c>
      <c r="I2169" s="18">
        <f t="shared" si="169"/>
        <v>15.224489795918368</v>
      </c>
      <c r="J2169" s="46">
        <f>'Skupinové slevy'!$C$37</f>
        <v>0</v>
      </c>
      <c r="K2169" s="46">
        <f t="shared" si="170"/>
        <v>0</v>
      </c>
      <c r="L2169" s="46">
        <f t="shared" si="171"/>
        <v>0</v>
      </c>
      <c r="M2169" s="19">
        <f t="shared" si="172"/>
        <v>373</v>
      </c>
      <c r="N2169" s="19">
        <f t="shared" si="173"/>
        <v>15.224489795918368</v>
      </c>
    </row>
    <row r="2170" spans="1:14" ht="15" customHeight="1">
      <c r="A2170" s="15">
        <v>2164</v>
      </c>
      <c r="B2170" s="44">
        <v>7</v>
      </c>
      <c r="C2170" s="81"/>
      <c r="D2170" s="28" t="s">
        <v>7066</v>
      </c>
      <c r="E2170" s="16" t="s">
        <v>7067</v>
      </c>
      <c r="F2170" s="87">
        <v>8592223228078</v>
      </c>
      <c r="G2170" s="17">
        <v>300</v>
      </c>
      <c r="H2170" s="76">
        <v>383</v>
      </c>
      <c r="I2170" s="18">
        <f t="shared" si="169"/>
        <v>15.63265306122449</v>
      </c>
      <c r="J2170" s="46">
        <f>'Skupinové slevy'!$C$37</f>
        <v>0</v>
      </c>
      <c r="K2170" s="46">
        <f t="shared" si="170"/>
        <v>0</v>
      </c>
      <c r="L2170" s="46">
        <f t="shared" si="171"/>
        <v>0</v>
      </c>
      <c r="M2170" s="19">
        <f t="shared" si="172"/>
        <v>383</v>
      </c>
      <c r="N2170" s="19">
        <f t="shared" si="173"/>
        <v>15.63265306122449</v>
      </c>
    </row>
    <row r="2171" spans="1:14" ht="15" customHeight="1">
      <c r="A2171" s="15">
        <v>2165</v>
      </c>
      <c r="B2171" s="44">
        <v>7</v>
      </c>
      <c r="C2171" s="81"/>
      <c r="D2171" s="28" t="s">
        <v>7087</v>
      </c>
      <c r="E2171" s="16" t="s">
        <v>3215</v>
      </c>
      <c r="F2171" s="87">
        <v>8592223228092</v>
      </c>
      <c r="G2171" s="17">
        <v>300</v>
      </c>
      <c r="H2171" s="76">
        <v>516</v>
      </c>
      <c r="I2171" s="18">
        <f t="shared" si="169"/>
        <v>21.061224489795919</v>
      </c>
      <c r="J2171" s="46">
        <f>'Skupinové slevy'!$C$37</f>
        <v>0</v>
      </c>
      <c r="K2171" s="46">
        <f t="shared" si="170"/>
        <v>0</v>
      </c>
      <c r="L2171" s="46">
        <f t="shared" si="171"/>
        <v>0</v>
      </c>
      <c r="M2171" s="19">
        <f t="shared" si="172"/>
        <v>516</v>
      </c>
      <c r="N2171" s="19">
        <f t="shared" si="173"/>
        <v>21.061224489795919</v>
      </c>
    </row>
    <row r="2172" spans="1:14" ht="15" customHeight="1">
      <c r="A2172" s="15">
        <v>2166</v>
      </c>
      <c r="B2172" s="44">
        <v>7</v>
      </c>
      <c r="C2172" s="81"/>
      <c r="D2172" s="28" t="s">
        <v>5182</v>
      </c>
      <c r="E2172" s="16" t="s">
        <v>4761</v>
      </c>
      <c r="F2172" s="87">
        <v>8592223309180</v>
      </c>
      <c r="G2172" s="17">
        <v>300</v>
      </c>
      <c r="H2172" s="76">
        <v>499</v>
      </c>
      <c r="I2172" s="18">
        <f t="shared" si="169"/>
        <v>20.367346938775512</v>
      </c>
      <c r="J2172" s="46">
        <f>'Skupinové slevy'!$C$37</f>
        <v>0</v>
      </c>
      <c r="K2172" s="46">
        <f t="shared" si="170"/>
        <v>0</v>
      </c>
      <c r="L2172" s="46">
        <f t="shared" si="171"/>
        <v>0</v>
      </c>
      <c r="M2172" s="19">
        <f t="shared" si="172"/>
        <v>499</v>
      </c>
      <c r="N2172" s="19">
        <f t="shared" si="173"/>
        <v>20.367346938775512</v>
      </c>
    </row>
    <row r="2173" spans="1:14" ht="15" customHeight="1">
      <c r="A2173" s="15">
        <v>2167</v>
      </c>
      <c r="B2173" s="44">
        <v>7</v>
      </c>
      <c r="C2173" s="81"/>
      <c r="D2173" s="28" t="s">
        <v>795</v>
      </c>
      <c r="E2173" s="16" t="s">
        <v>7086</v>
      </c>
      <c r="F2173" s="87">
        <v>8592223309197</v>
      </c>
      <c r="G2173" s="17">
        <v>300</v>
      </c>
      <c r="H2173" s="76">
        <v>530</v>
      </c>
      <c r="I2173" s="18">
        <f t="shared" si="169"/>
        <v>21.632653061224488</v>
      </c>
      <c r="J2173" s="46">
        <f>'Skupinové slevy'!$C$37</f>
        <v>0</v>
      </c>
      <c r="K2173" s="46">
        <f t="shared" si="170"/>
        <v>0</v>
      </c>
      <c r="L2173" s="46">
        <f t="shared" si="171"/>
        <v>0</v>
      </c>
      <c r="M2173" s="19">
        <f t="shared" si="172"/>
        <v>530</v>
      </c>
      <c r="N2173" s="19">
        <f t="shared" si="173"/>
        <v>21.632653061224488</v>
      </c>
    </row>
    <row r="2174" spans="1:14" ht="15" customHeight="1">
      <c r="A2174" s="15">
        <v>2168</v>
      </c>
      <c r="B2174" s="44">
        <v>7</v>
      </c>
      <c r="C2174" s="81"/>
      <c r="D2174" s="28" t="s">
        <v>3700</v>
      </c>
      <c r="E2174" s="16" t="s">
        <v>818</v>
      </c>
      <c r="F2174" s="87">
        <v>8592223039063</v>
      </c>
      <c r="G2174" s="17">
        <v>301</v>
      </c>
      <c r="H2174" s="76">
        <v>240</v>
      </c>
      <c r="I2174" s="18">
        <f t="shared" si="169"/>
        <v>9.795918367346939</v>
      </c>
      <c r="J2174" s="46">
        <f>'Skupinové slevy'!$C$38</f>
        <v>0</v>
      </c>
      <c r="K2174" s="46">
        <f t="shared" si="170"/>
        <v>0</v>
      </c>
      <c r="L2174" s="46">
        <f t="shared" si="171"/>
        <v>0</v>
      </c>
      <c r="M2174" s="19">
        <f t="shared" si="172"/>
        <v>240</v>
      </c>
      <c r="N2174" s="19">
        <f t="shared" si="173"/>
        <v>9.795918367346939</v>
      </c>
    </row>
    <row r="2175" spans="1:14" ht="15" customHeight="1">
      <c r="A2175" s="15">
        <v>2169</v>
      </c>
      <c r="B2175" s="44">
        <v>7</v>
      </c>
      <c r="C2175" s="81"/>
      <c r="D2175" s="28" t="s">
        <v>5294</v>
      </c>
      <c r="E2175" s="16" t="s">
        <v>5295</v>
      </c>
      <c r="F2175" s="87">
        <v>8592223039070</v>
      </c>
      <c r="G2175" s="17">
        <v>301</v>
      </c>
      <c r="H2175" s="76">
        <v>246</v>
      </c>
      <c r="I2175" s="18">
        <f t="shared" si="169"/>
        <v>10.040816326530612</v>
      </c>
      <c r="J2175" s="46">
        <f>'Skupinové slevy'!$C$38</f>
        <v>0</v>
      </c>
      <c r="K2175" s="46">
        <f t="shared" si="170"/>
        <v>0</v>
      </c>
      <c r="L2175" s="46">
        <f t="shared" si="171"/>
        <v>0</v>
      </c>
      <c r="M2175" s="19">
        <f t="shared" si="172"/>
        <v>246</v>
      </c>
      <c r="N2175" s="19">
        <f t="shared" si="173"/>
        <v>10.040816326530612</v>
      </c>
    </row>
    <row r="2176" spans="1:14" ht="15" customHeight="1">
      <c r="A2176" s="15">
        <v>2170</v>
      </c>
      <c r="B2176" s="44">
        <v>7</v>
      </c>
      <c r="C2176" s="81"/>
      <c r="D2176" s="28" t="s">
        <v>5160</v>
      </c>
      <c r="E2176" s="16" t="s">
        <v>5161</v>
      </c>
      <c r="F2176" s="87">
        <v>8592223039087</v>
      </c>
      <c r="G2176" s="17">
        <v>301</v>
      </c>
      <c r="H2176" s="76">
        <v>369</v>
      </c>
      <c r="I2176" s="18">
        <f t="shared" si="169"/>
        <v>15.061224489795919</v>
      </c>
      <c r="J2176" s="46">
        <f>'Skupinové slevy'!$C$38</f>
        <v>0</v>
      </c>
      <c r="K2176" s="46">
        <f t="shared" si="170"/>
        <v>0</v>
      </c>
      <c r="L2176" s="46">
        <f t="shared" si="171"/>
        <v>0</v>
      </c>
      <c r="M2176" s="19">
        <f t="shared" si="172"/>
        <v>369</v>
      </c>
      <c r="N2176" s="19">
        <f t="shared" si="173"/>
        <v>15.061224489795919</v>
      </c>
    </row>
    <row r="2177" spans="1:14" ht="15" customHeight="1">
      <c r="A2177" s="15">
        <v>2171</v>
      </c>
      <c r="B2177" s="44">
        <v>7</v>
      </c>
      <c r="C2177" s="81"/>
      <c r="D2177" s="28" t="s">
        <v>5162</v>
      </c>
      <c r="E2177" s="16" t="s">
        <v>5163</v>
      </c>
      <c r="F2177" s="87">
        <v>8592223039094</v>
      </c>
      <c r="G2177" s="17">
        <v>301</v>
      </c>
      <c r="H2177" s="76">
        <v>552</v>
      </c>
      <c r="I2177" s="18">
        <f t="shared" si="169"/>
        <v>22.530612244897959</v>
      </c>
      <c r="J2177" s="46">
        <f>'Skupinové slevy'!$C$38</f>
        <v>0</v>
      </c>
      <c r="K2177" s="46">
        <f t="shared" si="170"/>
        <v>0</v>
      </c>
      <c r="L2177" s="46">
        <f t="shared" si="171"/>
        <v>0</v>
      </c>
      <c r="M2177" s="19">
        <f t="shared" si="172"/>
        <v>552</v>
      </c>
      <c r="N2177" s="19">
        <f t="shared" si="173"/>
        <v>22.530612244897959</v>
      </c>
    </row>
    <row r="2178" spans="1:14" ht="15" customHeight="1">
      <c r="A2178" s="15">
        <v>2172</v>
      </c>
      <c r="B2178" s="44">
        <v>7</v>
      </c>
      <c r="C2178" s="81"/>
      <c r="D2178" s="28" t="s">
        <v>2197</v>
      </c>
      <c r="E2178" s="16" t="s">
        <v>2855</v>
      </c>
      <c r="F2178" s="87">
        <v>8592223039100</v>
      </c>
      <c r="G2178" s="17">
        <v>301</v>
      </c>
      <c r="H2178" s="76">
        <v>861</v>
      </c>
      <c r="I2178" s="18">
        <f t="shared" si="169"/>
        <v>35.142857142857146</v>
      </c>
      <c r="J2178" s="46">
        <f>'Skupinové slevy'!$C$38</f>
        <v>0</v>
      </c>
      <c r="K2178" s="46">
        <f t="shared" si="170"/>
        <v>0</v>
      </c>
      <c r="L2178" s="46">
        <f t="shared" si="171"/>
        <v>0</v>
      </c>
      <c r="M2178" s="19">
        <f t="shared" si="172"/>
        <v>861</v>
      </c>
      <c r="N2178" s="19">
        <f t="shared" si="173"/>
        <v>35.142857142857146</v>
      </c>
    </row>
    <row r="2179" spans="1:14" ht="15" customHeight="1">
      <c r="A2179" s="15">
        <v>2173</v>
      </c>
      <c r="B2179" s="44">
        <v>7</v>
      </c>
      <c r="C2179" s="81"/>
      <c r="D2179" s="28" t="s">
        <v>2856</v>
      </c>
      <c r="E2179" s="16" t="s">
        <v>2857</v>
      </c>
      <c r="F2179" s="87">
        <v>8592223039117</v>
      </c>
      <c r="G2179" s="17">
        <v>301</v>
      </c>
      <c r="H2179" s="76">
        <v>1213</v>
      </c>
      <c r="I2179" s="18">
        <f t="shared" si="169"/>
        <v>49.510204081632651</v>
      </c>
      <c r="J2179" s="46">
        <f>'Skupinové slevy'!$C$38</f>
        <v>0</v>
      </c>
      <c r="K2179" s="46">
        <f t="shared" si="170"/>
        <v>0</v>
      </c>
      <c r="L2179" s="46">
        <f t="shared" si="171"/>
        <v>0</v>
      </c>
      <c r="M2179" s="19">
        <f t="shared" si="172"/>
        <v>1213</v>
      </c>
      <c r="N2179" s="19">
        <f t="shared" si="173"/>
        <v>49.510204081632651</v>
      </c>
    </row>
    <row r="2180" spans="1:14" ht="15" customHeight="1">
      <c r="A2180" s="15">
        <v>2174</v>
      </c>
      <c r="B2180" s="44">
        <v>7</v>
      </c>
      <c r="C2180" s="81"/>
      <c r="D2180" s="28" t="s">
        <v>2858</v>
      </c>
      <c r="E2180" s="16" t="s">
        <v>2859</v>
      </c>
      <c r="F2180" s="87">
        <v>8592223039124</v>
      </c>
      <c r="G2180" s="17">
        <v>301</v>
      </c>
      <c r="H2180" s="76">
        <v>1949</v>
      </c>
      <c r="I2180" s="18">
        <f t="shared" si="169"/>
        <v>79.551020408163268</v>
      </c>
      <c r="J2180" s="46">
        <f>'Skupinové slevy'!$C$38</f>
        <v>0</v>
      </c>
      <c r="K2180" s="46">
        <f t="shared" si="170"/>
        <v>0</v>
      </c>
      <c r="L2180" s="46">
        <f t="shared" si="171"/>
        <v>0</v>
      </c>
      <c r="M2180" s="19">
        <f t="shared" si="172"/>
        <v>1949</v>
      </c>
      <c r="N2180" s="19">
        <f t="shared" si="173"/>
        <v>79.551020408163268</v>
      </c>
    </row>
    <row r="2181" spans="1:14" ht="15" customHeight="1">
      <c r="A2181" s="15">
        <v>2175</v>
      </c>
      <c r="B2181" s="44">
        <v>7</v>
      </c>
      <c r="C2181" s="81"/>
      <c r="D2181" s="28" t="s">
        <v>6283</v>
      </c>
      <c r="E2181" s="16" t="s">
        <v>6284</v>
      </c>
      <c r="F2181" s="87">
        <v>8592223039230</v>
      </c>
      <c r="G2181" s="17">
        <v>301</v>
      </c>
      <c r="H2181" s="76">
        <v>240</v>
      </c>
      <c r="I2181" s="18">
        <f t="shared" si="169"/>
        <v>9.795918367346939</v>
      </c>
      <c r="J2181" s="46">
        <f>'Skupinové slevy'!$C$38</f>
        <v>0</v>
      </c>
      <c r="K2181" s="46">
        <f t="shared" si="170"/>
        <v>0</v>
      </c>
      <c r="L2181" s="46">
        <f t="shared" si="171"/>
        <v>0</v>
      </c>
      <c r="M2181" s="19">
        <f t="shared" si="172"/>
        <v>240</v>
      </c>
      <c r="N2181" s="19">
        <f t="shared" si="173"/>
        <v>9.795918367346939</v>
      </c>
    </row>
    <row r="2182" spans="1:14" ht="15" customHeight="1">
      <c r="A2182" s="15">
        <v>2176</v>
      </c>
      <c r="B2182" s="44">
        <v>7</v>
      </c>
      <c r="C2182" s="81"/>
      <c r="D2182" s="28" t="s">
        <v>770</v>
      </c>
      <c r="E2182" s="16" t="s">
        <v>771</v>
      </c>
      <c r="F2182" s="87">
        <v>8592223039247</v>
      </c>
      <c r="G2182" s="17">
        <v>301</v>
      </c>
      <c r="H2182" s="76">
        <v>246</v>
      </c>
      <c r="I2182" s="18">
        <f t="shared" si="169"/>
        <v>10.040816326530612</v>
      </c>
      <c r="J2182" s="46">
        <f>'Skupinové slevy'!$C$38</f>
        <v>0</v>
      </c>
      <c r="K2182" s="46">
        <f t="shared" si="170"/>
        <v>0</v>
      </c>
      <c r="L2182" s="46">
        <f t="shared" si="171"/>
        <v>0</v>
      </c>
      <c r="M2182" s="19">
        <f t="shared" si="172"/>
        <v>246</v>
      </c>
      <c r="N2182" s="19">
        <f t="shared" si="173"/>
        <v>10.040816326530612</v>
      </c>
    </row>
    <row r="2183" spans="1:14" ht="15" customHeight="1">
      <c r="A2183" s="15">
        <v>2177</v>
      </c>
      <c r="B2183" s="44">
        <v>7</v>
      </c>
      <c r="C2183" s="81"/>
      <c r="D2183" s="28" t="s">
        <v>1328</v>
      </c>
      <c r="E2183" s="16" t="s">
        <v>1329</v>
      </c>
      <c r="F2183" s="87">
        <v>8592223039254</v>
      </c>
      <c r="G2183" s="17">
        <v>301</v>
      </c>
      <c r="H2183" s="76">
        <v>369</v>
      </c>
      <c r="I2183" s="18">
        <f t="shared" ref="I2183:I2246" si="174">H2183/$I$5</f>
        <v>15.061224489795919</v>
      </c>
      <c r="J2183" s="46">
        <f>'Skupinové slevy'!$C$38</f>
        <v>0</v>
      </c>
      <c r="K2183" s="46">
        <f t="shared" ref="K2183:K2246" si="175">IF($K$4="X",0.04,0)</f>
        <v>0</v>
      </c>
      <c r="L2183" s="46">
        <f t="shared" ref="L2183:L2246" si="176">IF($L$4="X",0.02,0)</f>
        <v>0</v>
      </c>
      <c r="M2183" s="19">
        <f t="shared" si="172"/>
        <v>369</v>
      </c>
      <c r="N2183" s="19">
        <f t="shared" si="173"/>
        <v>15.061224489795919</v>
      </c>
    </row>
    <row r="2184" spans="1:14" ht="15" customHeight="1">
      <c r="A2184" s="15">
        <v>2178</v>
      </c>
      <c r="B2184" s="44">
        <v>7</v>
      </c>
      <c r="C2184" s="81"/>
      <c r="D2184" s="28" t="s">
        <v>1330</v>
      </c>
      <c r="E2184" s="16" t="s">
        <v>1331</v>
      </c>
      <c r="F2184" s="87">
        <v>8016218535700</v>
      </c>
      <c r="G2184" s="17">
        <v>301</v>
      </c>
      <c r="H2184" s="76">
        <v>552</v>
      </c>
      <c r="I2184" s="18">
        <f t="shared" si="174"/>
        <v>22.530612244897959</v>
      </c>
      <c r="J2184" s="46">
        <f>'Skupinové slevy'!$C$38</f>
        <v>0</v>
      </c>
      <c r="K2184" s="46">
        <f t="shared" si="175"/>
        <v>0</v>
      </c>
      <c r="L2184" s="46">
        <f t="shared" si="176"/>
        <v>0</v>
      </c>
      <c r="M2184" s="19">
        <f t="shared" si="172"/>
        <v>552</v>
      </c>
      <c r="N2184" s="19">
        <f t="shared" si="173"/>
        <v>22.530612244897959</v>
      </c>
    </row>
    <row r="2185" spans="1:14" ht="15" customHeight="1">
      <c r="A2185" s="15">
        <v>2179</v>
      </c>
      <c r="B2185" s="44">
        <v>7</v>
      </c>
      <c r="C2185" s="81"/>
      <c r="D2185" s="28" t="s">
        <v>3875</v>
      </c>
      <c r="E2185" s="16" t="s">
        <v>4388</v>
      </c>
      <c r="F2185" s="87">
        <v>8592223039131</v>
      </c>
      <c r="G2185" s="17">
        <v>301</v>
      </c>
      <c r="H2185" s="76">
        <v>250</v>
      </c>
      <c r="I2185" s="18">
        <f t="shared" si="174"/>
        <v>10.204081632653061</v>
      </c>
      <c r="J2185" s="46">
        <f>'Skupinové slevy'!$C$38</f>
        <v>0</v>
      </c>
      <c r="K2185" s="46">
        <f t="shared" si="175"/>
        <v>0</v>
      </c>
      <c r="L2185" s="46">
        <f t="shared" si="176"/>
        <v>0</v>
      </c>
      <c r="M2185" s="19">
        <f t="shared" si="172"/>
        <v>250</v>
      </c>
      <c r="N2185" s="19">
        <f t="shared" si="173"/>
        <v>10.204081632653061</v>
      </c>
    </row>
    <row r="2186" spans="1:14" ht="15" customHeight="1">
      <c r="A2186" s="15">
        <v>2180</v>
      </c>
      <c r="B2186" s="44">
        <v>7</v>
      </c>
      <c r="C2186" s="81"/>
      <c r="D2186" s="28" t="s">
        <v>2860</v>
      </c>
      <c r="E2186" s="16" t="s">
        <v>4318</v>
      </c>
      <c r="F2186" s="87">
        <v>8592223039148</v>
      </c>
      <c r="G2186" s="17">
        <v>301</v>
      </c>
      <c r="H2186" s="76">
        <v>389</v>
      </c>
      <c r="I2186" s="18">
        <f t="shared" si="174"/>
        <v>15.877551020408163</v>
      </c>
      <c r="J2186" s="46">
        <f>'Skupinové slevy'!$C$38</f>
        <v>0</v>
      </c>
      <c r="K2186" s="46">
        <f t="shared" si="175"/>
        <v>0</v>
      </c>
      <c r="L2186" s="46">
        <f t="shared" si="176"/>
        <v>0</v>
      </c>
      <c r="M2186" s="19">
        <f t="shared" si="172"/>
        <v>389</v>
      </c>
      <c r="N2186" s="19">
        <f t="shared" si="173"/>
        <v>15.877551020408163</v>
      </c>
    </row>
    <row r="2187" spans="1:14" ht="15" customHeight="1">
      <c r="A2187" s="15">
        <v>2181</v>
      </c>
      <c r="B2187" s="44">
        <v>7</v>
      </c>
      <c r="C2187" s="81"/>
      <c r="D2187" s="28" t="s">
        <v>4319</v>
      </c>
      <c r="E2187" s="16" t="s">
        <v>4316</v>
      </c>
      <c r="F2187" s="87">
        <v>8592223039155</v>
      </c>
      <c r="G2187" s="17">
        <v>301</v>
      </c>
      <c r="H2187" s="76">
        <v>598</v>
      </c>
      <c r="I2187" s="18">
        <f t="shared" si="174"/>
        <v>24.408163265306122</v>
      </c>
      <c r="J2187" s="46">
        <f>'Skupinové slevy'!$C$38</f>
        <v>0</v>
      </c>
      <c r="K2187" s="46">
        <f t="shared" si="175"/>
        <v>0</v>
      </c>
      <c r="L2187" s="46">
        <f t="shared" si="176"/>
        <v>0</v>
      </c>
      <c r="M2187" s="19">
        <f t="shared" si="172"/>
        <v>598</v>
      </c>
      <c r="N2187" s="19">
        <f t="shared" si="173"/>
        <v>24.408163265306122</v>
      </c>
    </row>
    <row r="2188" spans="1:14" ht="15" customHeight="1">
      <c r="A2188" s="15">
        <v>2182</v>
      </c>
      <c r="B2188" s="44">
        <v>7</v>
      </c>
      <c r="C2188" s="81"/>
      <c r="D2188" s="28" t="s">
        <v>4320</v>
      </c>
      <c r="E2188" s="16" t="s">
        <v>4321</v>
      </c>
      <c r="F2188" s="87">
        <v>8592223039162</v>
      </c>
      <c r="G2188" s="17">
        <v>301</v>
      </c>
      <c r="H2188" s="76">
        <v>911</v>
      </c>
      <c r="I2188" s="18">
        <f t="shared" si="174"/>
        <v>37.183673469387756</v>
      </c>
      <c r="J2188" s="46">
        <f>'Skupinové slevy'!$C$38</f>
        <v>0</v>
      </c>
      <c r="K2188" s="46">
        <f t="shared" si="175"/>
        <v>0</v>
      </c>
      <c r="L2188" s="46">
        <f t="shared" si="176"/>
        <v>0</v>
      </c>
      <c r="M2188" s="19">
        <f t="shared" si="172"/>
        <v>911</v>
      </c>
      <c r="N2188" s="19">
        <f t="shared" si="173"/>
        <v>37.183673469387756</v>
      </c>
    </row>
    <row r="2189" spans="1:14" ht="15" customHeight="1">
      <c r="A2189" s="15">
        <v>2183</v>
      </c>
      <c r="B2189" s="44">
        <v>7</v>
      </c>
      <c r="C2189" s="81"/>
      <c r="D2189" s="28" t="s">
        <v>4322</v>
      </c>
      <c r="E2189" s="16" t="s">
        <v>2432</v>
      </c>
      <c r="F2189" s="87">
        <v>8592223039179</v>
      </c>
      <c r="G2189" s="17">
        <v>301</v>
      </c>
      <c r="H2189" s="76">
        <v>1271</v>
      </c>
      <c r="I2189" s="18">
        <f t="shared" si="174"/>
        <v>51.877551020408163</v>
      </c>
      <c r="J2189" s="46">
        <f>'Skupinové slevy'!$C$38</f>
        <v>0</v>
      </c>
      <c r="K2189" s="46">
        <f t="shared" si="175"/>
        <v>0</v>
      </c>
      <c r="L2189" s="46">
        <f t="shared" si="176"/>
        <v>0</v>
      </c>
      <c r="M2189" s="19">
        <f t="shared" si="172"/>
        <v>1271</v>
      </c>
      <c r="N2189" s="19">
        <f t="shared" si="173"/>
        <v>51.877551020408163</v>
      </c>
    </row>
    <row r="2190" spans="1:14" ht="15" customHeight="1">
      <c r="A2190" s="15">
        <v>2184</v>
      </c>
      <c r="B2190" s="44">
        <v>7</v>
      </c>
      <c r="C2190" s="81"/>
      <c r="D2190" s="28" t="s">
        <v>2433</v>
      </c>
      <c r="E2190" s="16" t="s">
        <v>2434</v>
      </c>
      <c r="F2190" s="87">
        <v>8592223039186</v>
      </c>
      <c r="G2190" s="17">
        <v>301</v>
      </c>
      <c r="H2190" s="76">
        <v>2039</v>
      </c>
      <c r="I2190" s="18">
        <f t="shared" si="174"/>
        <v>83.224489795918373</v>
      </c>
      <c r="J2190" s="46">
        <f>'Skupinové slevy'!$C$38</f>
        <v>0</v>
      </c>
      <c r="K2190" s="46">
        <f t="shared" si="175"/>
        <v>0</v>
      </c>
      <c r="L2190" s="46">
        <f t="shared" si="176"/>
        <v>0</v>
      </c>
      <c r="M2190" s="19">
        <f t="shared" si="172"/>
        <v>2039</v>
      </c>
      <c r="N2190" s="19">
        <f t="shared" si="173"/>
        <v>83.224489795918373</v>
      </c>
    </row>
    <row r="2191" spans="1:14" ht="15" customHeight="1">
      <c r="A2191" s="15">
        <v>2185</v>
      </c>
      <c r="B2191" s="44">
        <v>7</v>
      </c>
      <c r="C2191" s="81"/>
      <c r="D2191" s="28" t="s">
        <v>1332</v>
      </c>
      <c r="E2191" s="16" t="s">
        <v>1333</v>
      </c>
      <c r="F2191" s="87">
        <v>8592223039209</v>
      </c>
      <c r="G2191" s="17">
        <v>301</v>
      </c>
      <c r="H2191" s="76">
        <v>250</v>
      </c>
      <c r="I2191" s="18">
        <f t="shared" si="174"/>
        <v>10.204081632653061</v>
      </c>
      <c r="J2191" s="46">
        <f>'Skupinové slevy'!$C$38</f>
        <v>0</v>
      </c>
      <c r="K2191" s="46">
        <f t="shared" si="175"/>
        <v>0</v>
      </c>
      <c r="L2191" s="46">
        <f t="shared" si="176"/>
        <v>0</v>
      </c>
      <c r="M2191" s="19">
        <f t="shared" si="172"/>
        <v>250</v>
      </c>
      <c r="N2191" s="19">
        <f t="shared" si="173"/>
        <v>10.204081632653061</v>
      </c>
    </row>
    <row r="2192" spans="1:14" ht="15" customHeight="1">
      <c r="A2192" s="15">
        <v>2186</v>
      </c>
      <c r="B2192" s="44">
        <v>7</v>
      </c>
      <c r="C2192" s="81"/>
      <c r="D2192" s="28" t="s">
        <v>5601</v>
      </c>
      <c r="E2192" s="16" t="s">
        <v>5602</v>
      </c>
      <c r="F2192" s="87">
        <v>8592223039216</v>
      </c>
      <c r="G2192" s="17">
        <v>301</v>
      </c>
      <c r="H2192" s="76">
        <v>389</v>
      </c>
      <c r="I2192" s="18">
        <f t="shared" si="174"/>
        <v>15.877551020408163</v>
      </c>
      <c r="J2192" s="46">
        <f>'Skupinové slevy'!$C$38</f>
        <v>0</v>
      </c>
      <c r="K2192" s="46">
        <f t="shared" si="175"/>
        <v>0</v>
      </c>
      <c r="L2192" s="46">
        <f t="shared" si="176"/>
        <v>0</v>
      </c>
      <c r="M2192" s="19">
        <f t="shared" si="172"/>
        <v>389</v>
      </c>
      <c r="N2192" s="19">
        <f t="shared" si="173"/>
        <v>15.877551020408163</v>
      </c>
    </row>
    <row r="2193" spans="1:14" ht="15" customHeight="1">
      <c r="A2193" s="15">
        <v>2187</v>
      </c>
      <c r="B2193" s="44">
        <v>7</v>
      </c>
      <c r="C2193" s="81"/>
      <c r="D2193" s="28" t="s">
        <v>779</v>
      </c>
      <c r="E2193" s="16" t="s">
        <v>6287</v>
      </c>
      <c r="F2193" s="87">
        <v>8592223039223</v>
      </c>
      <c r="G2193" s="17">
        <v>301</v>
      </c>
      <c r="H2193" s="76">
        <v>598</v>
      </c>
      <c r="I2193" s="18">
        <f t="shared" si="174"/>
        <v>24.408163265306122</v>
      </c>
      <c r="J2193" s="46">
        <f>'Skupinové slevy'!$C$38</f>
        <v>0</v>
      </c>
      <c r="K2193" s="46">
        <f t="shared" si="175"/>
        <v>0</v>
      </c>
      <c r="L2193" s="46">
        <f t="shared" si="176"/>
        <v>0</v>
      </c>
      <c r="M2193" s="19">
        <f t="shared" si="172"/>
        <v>598</v>
      </c>
      <c r="N2193" s="19">
        <f t="shared" si="173"/>
        <v>24.408163265306122</v>
      </c>
    </row>
    <row r="2194" spans="1:14" ht="15" customHeight="1">
      <c r="A2194" s="15">
        <v>2188</v>
      </c>
      <c r="B2194" s="44">
        <v>7</v>
      </c>
      <c r="C2194" s="81"/>
      <c r="D2194" s="28" t="s">
        <v>4984</v>
      </c>
      <c r="E2194" s="16" t="s">
        <v>4985</v>
      </c>
      <c r="F2194" s="87">
        <v>8592223045569</v>
      </c>
      <c r="G2194" s="17">
        <v>300</v>
      </c>
      <c r="H2194" s="76">
        <v>574</v>
      </c>
      <c r="I2194" s="18">
        <f t="shared" si="174"/>
        <v>23.428571428571427</v>
      </c>
      <c r="J2194" s="46">
        <f>'Skupinové slevy'!$C$37</f>
        <v>0</v>
      </c>
      <c r="K2194" s="46">
        <f t="shared" si="175"/>
        <v>0</v>
      </c>
      <c r="L2194" s="46">
        <f t="shared" si="176"/>
        <v>0</v>
      </c>
      <c r="M2194" s="19">
        <f t="shared" si="172"/>
        <v>574</v>
      </c>
      <c r="N2194" s="19">
        <f t="shared" si="173"/>
        <v>23.428571428571427</v>
      </c>
    </row>
    <row r="2195" spans="1:14" ht="15" customHeight="1">
      <c r="A2195" s="15">
        <v>2189</v>
      </c>
      <c r="B2195" s="44">
        <v>7</v>
      </c>
      <c r="C2195" s="81"/>
      <c r="D2195" s="28" t="s">
        <v>5548</v>
      </c>
      <c r="E2195" s="16" t="s">
        <v>5549</v>
      </c>
      <c r="F2195" s="87">
        <v>8592223045576</v>
      </c>
      <c r="G2195" s="17">
        <v>300</v>
      </c>
      <c r="H2195" s="76">
        <v>606</v>
      </c>
      <c r="I2195" s="18">
        <f t="shared" si="174"/>
        <v>24.73469387755102</v>
      </c>
      <c r="J2195" s="46">
        <f>'Skupinové slevy'!$C$37</f>
        <v>0</v>
      </c>
      <c r="K2195" s="46">
        <f t="shared" si="175"/>
        <v>0</v>
      </c>
      <c r="L2195" s="46">
        <f t="shared" si="176"/>
        <v>0</v>
      </c>
      <c r="M2195" s="19">
        <f t="shared" si="172"/>
        <v>606</v>
      </c>
      <c r="N2195" s="19">
        <f t="shared" si="173"/>
        <v>24.73469387755102</v>
      </c>
    </row>
    <row r="2196" spans="1:14" ht="15" customHeight="1">
      <c r="A2196" s="15">
        <v>2190</v>
      </c>
      <c r="B2196" s="44">
        <v>7</v>
      </c>
      <c r="C2196" s="81"/>
      <c r="D2196" s="28" t="s">
        <v>5546</v>
      </c>
      <c r="E2196" s="16" t="s">
        <v>5547</v>
      </c>
      <c r="F2196" s="87">
        <v>8592223045583</v>
      </c>
      <c r="G2196" s="17">
        <v>300</v>
      </c>
      <c r="H2196" s="76">
        <v>562</v>
      </c>
      <c r="I2196" s="18">
        <f t="shared" si="174"/>
        <v>22.938775510204081</v>
      </c>
      <c r="J2196" s="46">
        <f>'Skupinové slevy'!$C$37</f>
        <v>0</v>
      </c>
      <c r="K2196" s="46">
        <f t="shared" si="175"/>
        <v>0</v>
      </c>
      <c r="L2196" s="46">
        <f t="shared" si="176"/>
        <v>0</v>
      </c>
      <c r="M2196" s="19">
        <f t="shared" si="172"/>
        <v>562</v>
      </c>
      <c r="N2196" s="19">
        <f t="shared" si="173"/>
        <v>22.938775510204081</v>
      </c>
    </row>
    <row r="2197" spans="1:14" ht="15" customHeight="1">
      <c r="A2197" s="15">
        <v>2191</v>
      </c>
      <c r="B2197" s="44">
        <v>7</v>
      </c>
      <c r="C2197" s="81"/>
      <c r="D2197" s="28" t="s">
        <v>6921</v>
      </c>
      <c r="E2197" s="16" t="s">
        <v>6922</v>
      </c>
      <c r="F2197" s="87">
        <v>8592223045590</v>
      </c>
      <c r="G2197" s="17">
        <v>300</v>
      </c>
      <c r="H2197" s="76">
        <v>602</v>
      </c>
      <c r="I2197" s="18">
        <f t="shared" si="174"/>
        <v>24.571428571428573</v>
      </c>
      <c r="J2197" s="46">
        <f>'Skupinové slevy'!$C$37</f>
        <v>0</v>
      </c>
      <c r="K2197" s="46">
        <f t="shared" si="175"/>
        <v>0</v>
      </c>
      <c r="L2197" s="46">
        <f t="shared" si="176"/>
        <v>0</v>
      </c>
      <c r="M2197" s="19">
        <f t="shared" si="172"/>
        <v>602</v>
      </c>
      <c r="N2197" s="19">
        <f t="shared" si="173"/>
        <v>24.571428571428573</v>
      </c>
    </row>
    <row r="2198" spans="1:14" ht="15" customHeight="1">
      <c r="A2198" s="15">
        <v>2192</v>
      </c>
      <c r="B2198" s="44">
        <v>7</v>
      </c>
      <c r="C2198" s="81"/>
      <c r="D2198" s="28" t="s">
        <v>757</v>
      </c>
      <c r="E2198" s="16" t="s">
        <v>758</v>
      </c>
      <c r="F2198" s="87">
        <v>8592223045606</v>
      </c>
      <c r="G2198" s="17">
        <v>300</v>
      </c>
      <c r="H2198" s="76">
        <v>583</v>
      </c>
      <c r="I2198" s="18">
        <f t="shared" si="174"/>
        <v>23.795918367346939</v>
      </c>
      <c r="J2198" s="46">
        <f>'Skupinové slevy'!$C$37</f>
        <v>0</v>
      </c>
      <c r="K2198" s="46">
        <f t="shared" si="175"/>
        <v>0</v>
      </c>
      <c r="L2198" s="46">
        <f t="shared" si="176"/>
        <v>0</v>
      </c>
      <c r="M2198" s="19">
        <f t="shared" si="172"/>
        <v>583</v>
      </c>
      <c r="N2198" s="19">
        <f t="shared" si="173"/>
        <v>23.795918367346939</v>
      </c>
    </row>
    <row r="2199" spans="1:14" ht="15" customHeight="1">
      <c r="A2199" s="15">
        <v>2193</v>
      </c>
      <c r="B2199" s="44">
        <v>7</v>
      </c>
      <c r="C2199" s="81"/>
      <c r="D2199" s="28" t="s">
        <v>755</v>
      </c>
      <c r="E2199" s="16" t="s">
        <v>756</v>
      </c>
      <c r="F2199" s="87">
        <v>8592223045613</v>
      </c>
      <c r="G2199" s="17">
        <v>300</v>
      </c>
      <c r="H2199" s="76">
        <v>616</v>
      </c>
      <c r="I2199" s="18">
        <f t="shared" si="174"/>
        <v>25.142857142857142</v>
      </c>
      <c r="J2199" s="46">
        <f>'Skupinové slevy'!$C$37</f>
        <v>0</v>
      </c>
      <c r="K2199" s="46">
        <f t="shared" si="175"/>
        <v>0</v>
      </c>
      <c r="L2199" s="46">
        <f t="shared" si="176"/>
        <v>0</v>
      </c>
      <c r="M2199" s="19">
        <f t="shared" si="172"/>
        <v>616</v>
      </c>
      <c r="N2199" s="19">
        <f t="shared" si="173"/>
        <v>25.142857142857142</v>
      </c>
    </row>
    <row r="2200" spans="1:14" ht="15" customHeight="1">
      <c r="A2200" s="15">
        <v>2194</v>
      </c>
      <c r="B2200" s="44">
        <v>7</v>
      </c>
      <c r="C2200" s="81"/>
      <c r="D2200" s="28" t="s">
        <v>2852</v>
      </c>
      <c r="E2200" s="16" t="s">
        <v>4551</v>
      </c>
      <c r="F2200" s="87">
        <v>8592223045620</v>
      </c>
      <c r="G2200" s="17">
        <v>300</v>
      </c>
      <c r="H2200" s="76">
        <v>593</v>
      </c>
      <c r="I2200" s="18">
        <f t="shared" si="174"/>
        <v>24.204081632653061</v>
      </c>
      <c r="J2200" s="46">
        <f>'Skupinové slevy'!$C$37</f>
        <v>0</v>
      </c>
      <c r="K2200" s="46">
        <f t="shared" si="175"/>
        <v>0</v>
      </c>
      <c r="L2200" s="46">
        <f t="shared" si="176"/>
        <v>0</v>
      </c>
      <c r="M2200" s="19">
        <f t="shared" si="172"/>
        <v>593</v>
      </c>
      <c r="N2200" s="19">
        <f t="shared" si="173"/>
        <v>24.204081632653061</v>
      </c>
    </row>
    <row r="2201" spans="1:14" ht="15" customHeight="1">
      <c r="A2201" s="15">
        <v>2195</v>
      </c>
      <c r="B2201" s="44">
        <v>7</v>
      </c>
      <c r="C2201" s="81"/>
      <c r="D2201" s="28" t="s">
        <v>4986</v>
      </c>
      <c r="E2201" s="16" t="s">
        <v>6323</v>
      </c>
      <c r="F2201" s="87">
        <v>8592223045637</v>
      </c>
      <c r="G2201" s="17">
        <v>300</v>
      </c>
      <c r="H2201" s="76">
        <v>635</v>
      </c>
      <c r="I2201" s="18">
        <f t="shared" si="174"/>
        <v>25.918367346938776</v>
      </c>
      <c r="J2201" s="46">
        <f>'Skupinové slevy'!$C$37</f>
        <v>0</v>
      </c>
      <c r="K2201" s="46">
        <f t="shared" si="175"/>
        <v>0</v>
      </c>
      <c r="L2201" s="46">
        <f t="shared" si="176"/>
        <v>0</v>
      </c>
      <c r="M2201" s="19">
        <f t="shared" si="172"/>
        <v>635</v>
      </c>
      <c r="N2201" s="19">
        <f t="shared" si="173"/>
        <v>25.918367346938776</v>
      </c>
    </row>
    <row r="2202" spans="1:14" ht="15" customHeight="1">
      <c r="A2202" s="15">
        <v>2196</v>
      </c>
      <c r="B2202" s="44">
        <v>7</v>
      </c>
      <c r="C2202" s="81"/>
      <c r="D2202" s="28" t="s">
        <v>2477</v>
      </c>
      <c r="E2202" s="16" t="s">
        <v>3212</v>
      </c>
      <c r="F2202" s="87">
        <v>8592223045644</v>
      </c>
      <c r="G2202" s="17">
        <v>300</v>
      </c>
      <c r="H2202" s="76">
        <v>438</v>
      </c>
      <c r="I2202" s="18">
        <f t="shared" si="174"/>
        <v>17.877551020408163</v>
      </c>
      <c r="J2202" s="46">
        <f>'Skupinové slevy'!$C$37</f>
        <v>0</v>
      </c>
      <c r="K2202" s="46">
        <f t="shared" si="175"/>
        <v>0</v>
      </c>
      <c r="L2202" s="46">
        <f t="shared" si="176"/>
        <v>0</v>
      </c>
      <c r="M2202" s="19">
        <f t="shared" si="172"/>
        <v>438</v>
      </c>
      <c r="N2202" s="19">
        <f t="shared" si="173"/>
        <v>17.877551020408163</v>
      </c>
    </row>
    <row r="2203" spans="1:14" ht="15" customHeight="1">
      <c r="A2203" s="15">
        <v>2197</v>
      </c>
      <c r="B2203" s="44">
        <v>7</v>
      </c>
      <c r="C2203" s="81"/>
      <c r="D2203" s="28" t="s">
        <v>6971</v>
      </c>
      <c r="E2203" s="16" t="s">
        <v>6972</v>
      </c>
      <c r="F2203" s="87">
        <v>8592223151147</v>
      </c>
      <c r="G2203" s="17">
        <v>300</v>
      </c>
      <c r="H2203" s="76">
        <v>1304</v>
      </c>
      <c r="I2203" s="18">
        <f t="shared" si="174"/>
        <v>53.224489795918366</v>
      </c>
      <c r="J2203" s="46">
        <f>'Skupinové slevy'!$C$37</f>
        <v>0</v>
      </c>
      <c r="K2203" s="46">
        <f t="shared" si="175"/>
        <v>0</v>
      </c>
      <c r="L2203" s="46">
        <f t="shared" si="176"/>
        <v>0</v>
      </c>
      <c r="M2203" s="19">
        <f t="shared" si="172"/>
        <v>1304</v>
      </c>
      <c r="N2203" s="19">
        <f t="shared" si="173"/>
        <v>53.224489795918366</v>
      </c>
    </row>
    <row r="2204" spans="1:14" ht="15" customHeight="1">
      <c r="A2204" s="15">
        <v>2198</v>
      </c>
      <c r="B2204" s="44">
        <v>7</v>
      </c>
      <c r="C2204" s="81"/>
      <c r="D2204" s="28" t="s">
        <v>6260</v>
      </c>
      <c r="E2204" s="16" t="s">
        <v>4890</v>
      </c>
      <c r="F2204" s="87">
        <v>8592223047174</v>
      </c>
      <c r="G2204" s="17">
        <v>300</v>
      </c>
      <c r="H2204" s="76">
        <v>1457</v>
      </c>
      <c r="I2204" s="18">
        <f t="shared" si="174"/>
        <v>59.469387755102041</v>
      </c>
      <c r="J2204" s="46">
        <f>'Skupinové slevy'!$C$37</f>
        <v>0</v>
      </c>
      <c r="K2204" s="46">
        <f t="shared" si="175"/>
        <v>0</v>
      </c>
      <c r="L2204" s="46">
        <f t="shared" si="176"/>
        <v>0</v>
      </c>
      <c r="M2204" s="19">
        <f t="shared" ref="M2204:M2267" si="177">H2204*(1-$J2204)*(1-$K2204)*(1-$L2204)</f>
        <v>1457</v>
      </c>
      <c r="N2204" s="19">
        <f t="shared" ref="N2204:N2267" si="178">I2204*(1-$J2204)*(1-$K2204)*(1-$L2204)</f>
        <v>59.469387755102041</v>
      </c>
    </row>
    <row r="2205" spans="1:14" ht="15" customHeight="1">
      <c r="A2205" s="15">
        <v>2199</v>
      </c>
      <c r="B2205" s="44">
        <v>7</v>
      </c>
      <c r="C2205" s="81"/>
      <c r="D2205" s="28" t="s">
        <v>1154</v>
      </c>
      <c r="E2205" s="16" t="s">
        <v>1155</v>
      </c>
      <c r="F2205" s="87">
        <v>8592223047204</v>
      </c>
      <c r="G2205" s="17">
        <v>300</v>
      </c>
      <c r="H2205" s="76">
        <v>1457</v>
      </c>
      <c r="I2205" s="18">
        <f t="shared" si="174"/>
        <v>59.469387755102041</v>
      </c>
      <c r="J2205" s="46">
        <f>'Skupinové slevy'!$C$37</f>
        <v>0</v>
      </c>
      <c r="K2205" s="46">
        <f t="shared" si="175"/>
        <v>0</v>
      </c>
      <c r="L2205" s="46">
        <f t="shared" si="176"/>
        <v>0</v>
      </c>
      <c r="M2205" s="19">
        <f t="shared" si="177"/>
        <v>1457</v>
      </c>
      <c r="N2205" s="19">
        <f t="shared" si="178"/>
        <v>59.469387755102041</v>
      </c>
    </row>
    <row r="2206" spans="1:14" ht="15" customHeight="1">
      <c r="A2206" s="15">
        <v>2200</v>
      </c>
      <c r="B2206" s="44">
        <v>7</v>
      </c>
      <c r="C2206" s="81"/>
      <c r="D2206" s="28" t="s">
        <v>6267</v>
      </c>
      <c r="E2206" s="16" t="s">
        <v>6268</v>
      </c>
      <c r="F2206" s="87">
        <v>8016218190848</v>
      </c>
      <c r="G2206" s="17">
        <v>300</v>
      </c>
      <c r="H2206" s="76">
        <v>1423</v>
      </c>
      <c r="I2206" s="18">
        <f t="shared" si="174"/>
        <v>58.081632653061227</v>
      </c>
      <c r="J2206" s="46">
        <f>'Skupinové slevy'!$C$37</f>
        <v>0</v>
      </c>
      <c r="K2206" s="46">
        <f t="shared" si="175"/>
        <v>0</v>
      </c>
      <c r="L2206" s="46">
        <f t="shared" si="176"/>
        <v>0</v>
      </c>
      <c r="M2206" s="19">
        <f t="shared" si="177"/>
        <v>1423</v>
      </c>
      <c r="N2206" s="19">
        <f t="shared" si="178"/>
        <v>58.081632653061227</v>
      </c>
    </row>
    <row r="2207" spans="1:14" ht="15" customHeight="1">
      <c r="A2207" s="15">
        <v>2201</v>
      </c>
      <c r="B2207" s="44">
        <v>7</v>
      </c>
      <c r="C2207" s="81"/>
      <c r="D2207" s="28" t="s">
        <v>6269</v>
      </c>
      <c r="E2207" s="16" t="s">
        <v>6270</v>
      </c>
      <c r="F2207" s="87">
        <v>8592223047228</v>
      </c>
      <c r="G2207" s="17">
        <v>300</v>
      </c>
      <c r="H2207" s="76">
        <v>2064</v>
      </c>
      <c r="I2207" s="18">
        <f t="shared" si="174"/>
        <v>84.244897959183675</v>
      </c>
      <c r="J2207" s="46">
        <f>'Skupinové slevy'!$C$37</f>
        <v>0</v>
      </c>
      <c r="K2207" s="46">
        <f t="shared" si="175"/>
        <v>0</v>
      </c>
      <c r="L2207" s="46">
        <f t="shared" si="176"/>
        <v>0</v>
      </c>
      <c r="M2207" s="19">
        <f t="shared" si="177"/>
        <v>2064</v>
      </c>
      <c r="N2207" s="19">
        <f t="shared" si="178"/>
        <v>84.244897959183675</v>
      </c>
    </row>
    <row r="2208" spans="1:14" ht="15" customHeight="1">
      <c r="A2208" s="15">
        <v>2202</v>
      </c>
      <c r="B2208" s="44">
        <v>7</v>
      </c>
      <c r="C2208" s="81"/>
      <c r="D2208" s="28" t="s">
        <v>6271</v>
      </c>
      <c r="E2208" s="16" t="s">
        <v>6272</v>
      </c>
      <c r="F2208" s="87">
        <v>8592223047235</v>
      </c>
      <c r="G2208" s="17">
        <v>300</v>
      </c>
      <c r="H2208" s="76">
        <v>2636</v>
      </c>
      <c r="I2208" s="18">
        <f t="shared" si="174"/>
        <v>107.59183673469387</v>
      </c>
      <c r="J2208" s="46">
        <f>'Skupinové slevy'!$C$37</f>
        <v>0</v>
      </c>
      <c r="K2208" s="46">
        <f t="shared" si="175"/>
        <v>0</v>
      </c>
      <c r="L2208" s="46">
        <f t="shared" si="176"/>
        <v>0</v>
      </c>
      <c r="M2208" s="19">
        <f t="shared" si="177"/>
        <v>2636</v>
      </c>
      <c r="N2208" s="19">
        <f t="shared" si="178"/>
        <v>107.59183673469387</v>
      </c>
    </row>
    <row r="2209" spans="1:14" ht="15" customHeight="1">
      <c r="A2209" s="15">
        <v>2203</v>
      </c>
      <c r="B2209" s="44">
        <v>7</v>
      </c>
      <c r="C2209" s="81"/>
      <c r="D2209" s="28" t="s">
        <v>4592</v>
      </c>
      <c r="E2209" s="16" t="s">
        <v>4593</v>
      </c>
      <c r="F2209" s="87">
        <v>8592223063914</v>
      </c>
      <c r="G2209" s="17">
        <v>300</v>
      </c>
      <c r="H2209" s="76">
        <v>3833</v>
      </c>
      <c r="I2209" s="18">
        <f t="shared" si="174"/>
        <v>156.44897959183675</v>
      </c>
      <c r="J2209" s="46">
        <f>'Skupinové slevy'!$C$37</f>
        <v>0</v>
      </c>
      <c r="K2209" s="46">
        <f t="shared" si="175"/>
        <v>0</v>
      </c>
      <c r="L2209" s="46">
        <f t="shared" si="176"/>
        <v>0</v>
      </c>
      <c r="M2209" s="19">
        <f t="shared" si="177"/>
        <v>3833</v>
      </c>
      <c r="N2209" s="19">
        <f t="shared" si="178"/>
        <v>156.44897959183675</v>
      </c>
    </row>
    <row r="2210" spans="1:14" ht="15" customHeight="1">
      <c r="A2210" s="15">
        <v>2204</v>
      </c>
      <c r="B2210" s="44">
        <v>7</v>
      </c>
      <c r="C2210" s="81"/>
      <c r="D2210" s="28" t="s">
        <v>3109</v>
      </c>
      <c r="E2210" s="16" t="s">
        <v>3110</v>
      </c>
      <c r="F2210" s="87">
        <v>8592223060487</v>
      </c>
      <c r="G2210" s="17">
        <v>300</v>
      </c>
      <c r="H2210" s="76">
        <v>5070</v>
      </c>
      <c r="I2210" s="18">
        <f t="shared" si="174"/>
        <v>206.9387755102041</v>
      </c>
      <c r="J2210" s="46">
        <f>'Skupinové slevy'!$C$37</f>
        <v>0</v>
      </c>
      <c r="K2210" s="46">
        <f t="shared" si="175"/>
        <v>0</v>
      </c>
      <c r="L2210" s="46">
        <f t="shared" si="176"/>
        <v>0</v>
      </c>
      <c r="M2210" s="19">
        <f t="shared" si="177"/>
        <v>5070</v>
      </c>
      <c r="N2210" s="19">
        <f t="shared" si="178"/>
        <v>206.9387755102041</v>
      </c>
    </row>
    <row r="2211" spans="1:14" ht="15" customHeight="1">
      <c r="A2211" s="15">
        <v>2205</v>
      </c>
      <c r="B2211" s="44">
        <v>7</v>
      </c>
      <c r="C2211" s="81"/>
      <c r="D2211" s="28" t="s">
        <v>6033</v>
      </c>
      <c r="E2211" s="16" t="s">
        <v>6452</v>
      </c>
      <c r="F2211" s="87">
        <v>8592223065079</v>
      </c>
      <c r="G2211" s="17">
        <v>300</v>
      </c>
      <c r="H2211" s="76">
        <v>6875</v>
      </c>
      <c r="I2211" s="18">
        <f t="shared" si="174"/>
        <v>280.61224489795916</v>
      </c>
      <c r="J2211" s="46">
        <f>'Skupinové slevy'!$C$37</f>
        <v>0</v>
      </c>
      <c r="K2211" s="46">
        <f t="shared" si="175"/>
        <v>0</v>
      </c>
      <c r="L2211" s="46">
        <f t="shared" si="176"/>
        <v>0</v>
      </c>
      <c r="M2211" s="19">
        <f t="shared" si="177"/>
        <v>6875</v>
      </c>
      <c r="N2211" s="19">
        <f t="shared" si="178"/>
        <v>280.61224489795916</v>
      </c>
    </row>
    <row r="2212" spans="1:14" ht="15" customHeight="1">
      <c r="A2212" s="15">
        <v>2206</v>
      </c>
      <c r="B2212" s="44">
        <v>7</v>
      </c>
      <c r="C2212" s="81"/>
      <c r="D2212" s="28" t="s">
        <v>6064</v>
      </c>
      <c r="E2212" s="16" t="s">
        <v>6065</v>
      </c>
      <c r="F2212" s="87">
        <v>8592223020917</v>
      </c>
      <c r="G2212" s="17">
        <v>300</v>
      </c>
      <c r="H2212" s="76">
        <v>2812</v>
      </c>
      <c r="I2212" s="18">
        <f t="shared" si="174"/>
        <v>114.77551020408163</v>
      </c>
      <c r="J2212" s="46">
        <f>'Skupinové slevy'!$C$37</f>
        <v>0</v>
      </c>
      <c r="K2212" s="46">
        <f t="shared" si="175"/>
        <v>0</v>
      </c>
      <c r="L2212" s="46">
        <f t="shared" si="176"/>
        <v>0</v>
      </c>
      <c r="M2212" s="19">
        <f t="shared" si="177"/>
        <v>2812</v>
      </c>
      <c r="N2212" s="19">
        <f t="shared" si="178"/>
        <v>114.77551020408163</v>
      </c>
    </row>
    <row r="2213" spans="1:14" ht="15" customHeight="1">
      <c r="A2213" s="15">
        <v>2207</v>
      </c>
      <c r="B2213" s="44">
        <v>7</v>
      </c>
      <c r="C2213" s="81"/>
      <c r="D2213" s="28" t="s">
        <v>6066</v>
      </c>
      <c r="E2213" s="16" t="s">
        <v>5022</v>
      </c>
      <c r="F2213" s="87">
        <v>8592223020924</v>
      </c>
      <c r="G2213" s="17">
        <v>300</v>
      </c>
      <c r="H2213" s="76">
        <v>2963</v>
      </c>
      <c r="I2213" s="18">
        <f t="shared" si="174"/>
        <v>120.93877551020408</v>
      </c>
      <c r="J2213" s="46">
        <f>'Skupinové slevy'!$C$37</f>
        <v>0</v>
      </c>
      <c r="K2213" s="46">
        <f t="shared" si="175"/>
        <v>0</v>
      </c>
      <c r="L2213" s="46">
        <f t="shared" si="176"/>
        <v>0</v>
      </c>
      <c r="M2213" s="19">
        <f t="shared" si="177"/>
        <v>2963</v>
      </c>
      <c r="N2213" s="19">
        <f t="shared" si="178"/>
        <v>120.93877551020408</v>
      </c>
    </row>
    <row r="2214" spans="1:14" ht="15" customHeight="1">
      <c r="A2214" s="15">
        <v>2208</v>
      </c>
      <c r="B2214" s="44">
        <v>7</v>
      </c>
      <c r="C2214" s="81"/>
      <c r="D2214" s="28" t="s">
        <v>5023</v>
      </c>
      <c r="E2214" s="16" t="s">
        <v>5024</v>
      </c>
      <c r="F2214" s="87">
        <v>8592223020931</v>
      </c>
      <c r="G2214" s="17">
        <v>300</v>
      </c>
      <c r="H2214" s="76">
        <v>3417</v>
      </c>
      <c r="I2214" s="18">
        <f t="shared" si="174"/>
        <v>139.46938775510205</v>
      </c>
      <c r="J2214" s="46">
        <f>'Skupinové slevy'!$C$37</f>
        <v>0</v>
      </c>
      <c r="K2214" s="46">
        <f t="shared" si="175"/>
        <v>0</v>
      </c>
      <c r="L2214" s="46">
        <f t="shared" si="176"/>
        <v>0</v>
      </c>
      <c r="M2214" s="19">
        <f t="shared" si="177"/>
        <v>3417</v>
      </c>
      <c r="N2214" s="19">
        <f t="shared" si="178"/>
        <v>139.46938775510205</v>
      </c>
    </row>
    <row r="2215" spans="1:14" ht="15" customHeight="1">
      <c r="A2215" s="15">
        <v>2209</v>
      </c>
      <c r="B2215" s="44">
        <v>7</v>
      </c>
      <c r="C2215" s="81"/>
      <c r="D2215" s="28" t="s">
        <v>5025</v>
      </c>
      <c r="E2215" s="16" t="s">
        <v>6720</v>
      </c>
      <c r="F2215" s="87">
        <v>8592223020948</v>
      </c>
      <c r="G2215" s="17">
        <v>300</v>
      </c>
      <c r="H2215" s="76">
        <v>4257</v>
      </c>
      <c r="I2215" s="18">
        <f t="shared" si="174"/>
        <v>173.75510204081633</v>
      </c>
      <c r="J2215" s="46">
        <f>'Skupinové slevy'!$C$37</f>
        <v>0</v>
      </c>
      <c r="K2215" s="46">
        <f t="shared" si="175"/>
        <v>0</v>
      </c>
      <c r="L2215" s="46">
        <f t="shared" si="176"/>
        <v>0</v>
      </c>
      <c r="M2215" s="19">
        <f t="shared" si="177"/>
        <v>4257</v>
      </c>
      <c r="N2215" s="19">
        <f t="shared" si="178"/>
        <v>173.75510204081633</v>
      </c>
    </row>
    <row r="2216" spans="1:14" ht="15" customHeight="1">
      <c r="A2216" s="15">
        <v>2210</v>
      </c>
      <c r="B2216" s="44">
        <v>7</v>
      </c>
      <c r="C2216" s="81"/>
      <c r="D2216" s="28" t="s">
        <v>6721</v>
      </c>
      <c r="E2216" s="16" t="s">
        <v>6073</v>
      </c>
      <c r="F2216" s="87">
        <v>8592223020955</v>
      </c>
      <c r="G2216" s="17">
        <v>300</v>
      </c>
      <c r="H2216" s="76">
        <v>5688</v>
      </c>
      <c r="I2216" s="18">
        <f t="shared" si="174"/>
        <v>232.16326530612244</v>
      </c>
      <c r="J2216" s="46">
        <f>'Skupinové slevy'!$C$37</f>
        <v>0</v>
      </c>
      <c r="K2216" s="46">
        <f t="shared" si="175"/>
        <v>0</v>
      </c>
      <c r="L2216" s="46">
        <f t="shared" si="176"/>
        <v>0</v>
      </c>
      <c r="M2216" s="19">
        <f t="shared" si="177"/>
        <v>5688</v>
      </c>
      <c r="N2216" s="19">
        <f t="shared" si="178"/>
        <v>232.16326530612244</v>
      </c>
    </row>
    <row r="2217" spans="1:14" ht="15" customHeight="1">
      <c r="A2217" s="15">
        <v>2211</v>
      </c>
      <c r="B2217" s="44">
        <v>7</v>
      </c>
      <c r="C2217" s="81"/>
      <c r="D2217" s="28" t="s">
        <v>5801</v>
      </c>
      <c r="E2217" s="16" t="s">
        <v>5802</v>
      </c>
      <c r="F2217" s="87">
        <v>8592223020962</v>
      </c>
      <c r="G2217" s="17">
        <v>300</v>
      </c>
      <c r="H2217" s="76">
        <v>6504</v>
      </c>
      <c r="I2217" s="18">
        <f t="shared" si="174"/>
        <v>265.46938775510205</v>
      </c>
      <c r="J2217" s="46">
        <f>'Skupinové slevy'!$C$37</f>
        <v>0</v>
      </c>
      <c r="K2217" s="46">
        <f t="shared" si="175"/>
        <v>0</v>
      </c>
      <c r="L2217" s="46">
        <f t="shared" si="176"/>
        <v>0</v>
      </c>
      <c r="M2217" s="19">
        <f t="shared" si="177"/>
        <v>6504</v>
      </c>
      <c r="N2217" s="19">
        <f t="shared" si="178"/>
        <v>265.46938775510205</v>
      </c>
    </row>
    <row r="2218" spans="1:14" ht="15" customHeight="1">
      <c r="A2218" s="15">
        <v>2212</v>
      </c>
      <c r="B2218" s="44">
        <v>7</v>
      </c>
      <c r="C2218" s="81"/>
      <c r="D2218" s="28" t="s">
        <v>5816</v>
      </c>
      <c r="E2218" s="16" t="s">
        <v>5817</v>
      </c>
      <c r="F2218" s="87">
        <v>8592223020986</v>
      </c>
      <c r="G2218" s="17">
        <v>300</v>
      </c>
      <c r="H2218" s="76">
        <v>12216</v>
      </c>
      <c r="I2218" s="18">
        <f t="shared" si="174"/>
        <v>498.61224489795916</v>
      </c>
      <c r="J2218" s="46">
        <f>'Skupinové slevy'!$C$37</f>
        <v>0</v>
      </c>
      <c r="K2218" s="46">
        <f t="shared" si="175"/>
        <v>0</v>
      </c>
      <c r="L2218" s="46">
        <f t="shared" si="176"/>
        <v>0</v>
      </c>
      <c r="M2218" s="19">
        <f t="shared" si="177"/>
        <v>12216</v>
      </c>
      <c r="N2218" s="19">
        <f t="shared" si="178"/>
        <v>498.61224489795916</v>
      </c>
    </row>
    <row r="2219" spans="1:14" ht="15" customHeight="1">
      <c r="A2219" s="15">
        <v>2213</v>
      </c>
      <c r="B2219" s="44">
        <v>7</v>
      </c>
      <c r="C2219" s="81"/>
      <c r="D2219" s="28" t="s">
        <v>5819</v>
      </c>
      <c r="E2219" s="16" t="s">
        <v>5820</v>
      </c>
      <c r="F2219" s="87">
        <v>8592223020979</v>
      </c>
      <c r="G2219" s="17">
        <v>300</v>
      </c>
      <c r="H2219" s="76">
        <v>14779</v>
      </c>
      <c r="I2219" s="18">
        <f t="shared" si="174"/>
        <v>603.22448979591832</v>
      </c>
      <c r="J2219" s="46">
        <f>'Skupinové slevy'!$C$37</f>
        <v>0</v>
      </c>
      <c r="K2219" s="46">
        <f t="shared" si="175"/>
        <v>0</v>
      </c>
      <c r="L2219" s="46">
        <f t="shared" si="176"/>
        <v>0</v>
      </c>
      <c r="M2219" s="19">
        <f t="shared" si="177"/>
        <v>14779</v>
      </c>
      <c r="N2219" s="19">
        <f t="shared" si="178"/>
        <v>603.22448979591832</v>
      </c>
    </row>
    <row r="2220" spans="1:14" ht="15" customHeight="1">
      <c r="A2220" s="15">
        <v>2214</v>
      </c>
      <c r="B2220" s="44">
        <v>7</v>
      </c>
      <c r="C2220" s="81"/>
      <c r="D2220" s="28" t="s">
        <v>4944</v>
      </c>
      <c r="E2220" s="16" t="s">
        <v>4945</v>
      </c>
      <c r="F2220" s="87">
        <v>8592223033474</v>
      </c>
      <c r="G2220" s="17">
        <v>300</v>
      </c>
      <c r="H2220" s="76">
        <v>24103</v>
      </c>
      <c r="I2220" s="18">
        <f t="shared" si="174"/>
        <v>983.79591836734699</v>
      </c>
      <c r="J2220" s="46">
        <f>'Skupinové slevy'!$C$37</f>
        <v>0</v>
      </c>
      <c r="K2220" s="46">
        <f t="shared" si="175"/>
        <v>0</v>
      </c>
      <c r="L2220" s="46">
        <f t="shared" si="176"/>
        <v>0</v>
      </c>
      <c r="M2220" s="19">
        <f t="shared" si="177"/>
        <v>24103</v>
      </c>
      <c r="N2220" s="19">
        <f t="shared" si="178"/>
        <v>983.79591836734699</v>
      </c>
    </row>
    <row r="2221" spans="1:14" ht="15" customHeight="1">
      <c r="A2221" s="15">
        <v>2215</v>
      </c>
      <c r="B2221" s="44">
        <v>7</v>
      </c>
      <c r="C2221" s="81"/>
      <c r="D2221" s="28" t="s">
        <v>4412</v>
      </c>
      <c r="E2221" s="16" t="s">
        <v>4086</v>
      </c>
      <c r="F2221" s="87">
        <v>8592223157118</v>
      </c>
      <c r="G2221" s="17">
        <v>300</v>
      </c>
      <c r="H2221" s="76">
        <v>5010</v>
      </c>
      <c r="I2221" s="18">
        <f t="shared" si="174"/>
        <v>204.48979591836735</v>
      </c>
      <c r="J2221" s="46">
        <f>'Skupinové slevy'!$C$37</f>
        <v>0</v>
      </c>
      <c r="K2221" s="46">
        <f t="shared" si="175"/>
        <v>0</v>
      </c>
      <c r="L2221" s="46">
        <f t="shared" si="176"/>
        <v>0</v>
      </c>
      <c r="M2221" s="19">
        <f t="shared" si="177"/>
        <v>5010</v>
      </c>
      <c r="N2221" s="19">
        <f t="shared" si="178"/>
        <v>204.48979591836735</v>
      </c>
    </row>
    <row r="2222" spans="1:14" ht="15" customHeight="1">
      <c r="A2222" s="15">
        <v>2216</v>
      </c>
      <c r="B2222" s="44">
        <v>7</v>
      </c>
      <c r="C2222" s="81"/>
      <c r="D2222" s="28" t="s">
        <v>4087</v>
      </c>
      <c r="E2222" s="16" t="s">
        <v>4088</v>
      </c>
      <c r="F2222" s="87">
        <v>8592223157729</v>
      </c>
      <c r="G2222" s="17">
        <v>300</v>
      </c>
      <c r="H2222" s="76">
        <v>5512</v>
      </c>
      <c r="I2222" s="18">
        <f t="shared" si="174"/>
        <v>224.9795918367347</v>
      </c>
      <c r="J2222" s="46">
        <f>'Skupinové slevy'!$C$37</f>
        <v>0</v>
      </c>
      <c r="K2222" s="46">
        <f t="shared" si="175"/>
        <v>0</v>
      </c>
      <c r="L2222" s="46">
        <f t="shared" si="176"/>
        <v>0</v>
      </c>
      <c r="M2222" s="19">
        <f t="shared" si="177"/>
        <v>5512</v>
      </c>
      <c r="N2222" s="19">
        <f t="shared" si="178"/>
        <v>224.9795918367347</v>
      </c>
    </row>
    <row r="2223" spans="1:14" ht="15" customHeight="1">
      <c r="A2223" s="15">
        <v>2217</v>
      </c>
      <c r="B2223" s="44">
        <v>7</v>
      </c>
      <c r="C2223" s="81"/>
      <c r="D2223" s="28" t="s">
        <v>521</v>
      </c>
      <c r="E2223" s="16" t="s">
        <v>5705</v>
      </c>
      <c r="F2223" s="87">
        <v>8592223157125</v>
      </c>
      <c r="G2223" s="17">
        <v>300</v>
      </c>
      <c r="H2223" s="76">
        <v>6065</v>
      </c>
      <c r="I2223" s="18">
        <f t="shared" si="174"/>
        <v>247.55102040816325</v>
      </c>
      <c r="J2223" s="46">
        <f>'Skupinové slevy'!$C$37</f>
        <v>0</v>
      </c>
      <c r="K2223" s="46">
        <f t="shared" si="175"/>
        <v>0</v>
      </c>
      <c r="L2223" s="46">
        <f t="shared" si="176"/>
        <v>0</v>
      </c>
      <c r="M2223" s="19">
        <f t="shared" si="177"/>
        <v>6065</v>
      </c>
      <c r="N2223" s="19">
        <f t="shared" si="178"/>
        <v>247.55102040816325</v>
      </c>
    </row>
    <row r="2224" spans="1:14" ht="15" customHeight="1">
      <c r="A2224" s="15">
        <v>2218</v>
      </c>
      <c r="B2224" s="44">
        <v>7</v>
      </c>
      <c r="C2224" s="81"/>
      <c r="D2224" s="28" t="s">
        <v>5256</v>
      </c>
      <c r="E2224" s="16" t="s">
        <v>5257</v>
      </c>
      <c r="F2224" s="87">
        <v>8592223137592</v>
      </c>
      <c r="G2224" s="17">
        <v>300</v>
      </c>
      <c r="H2224" s="76">
        <v>6567</v>
      </c>
      <c r="I2224" s="18">
        <f t="shared" si="174"/>
        <v>268.0408163265306</v>
      </c>
      <c r="J2224" s="46">
        <f>'Skupinové slevy'!$C$37</f>
        <v>0</v>
      </c>
      <c r="K2224" s="46">
        <f t="shared" si="175"/>
        <v>0</v>
      </c>
      <c r="L2224" s="46">
        <f t="shared" si="176"/>
        <v>0</v>
      </c>
      <c r="M2224" s="19">
        <f t="shared" si="177"/>
        <v>6567</v>
      </c>
      <c r="N2224" s="19">
        <f t="shared" si="178"/>
        <v>268.0408163265306</v>
      </c>
    </row>
    <row r="2225" spans="1:14" ht="15" customHeight="1">
      <c r="A2225" s="15">
        <v>2219</v>
      </c>
      <c r="B2225" s="44">
        <v>7</v>
      </c>
      <c r="C2225" s="81"/>
      <c r="D2225" s="28" t="s">
        <v>5258</v>
      </c>
      <c r="E2225" s="16" t="s">
        <v>5259</v>
      </c>
      <c r="F2225" s="87">
        <v>8592223142626</v>
      </c>
      <c r="G2225" s="17">
        <v>300</v>
      </c>
      <c r="H2225" s="76">
        <v>7578</v>
      </c>
      <c r="I2225" s="18">
        <f t="shared" si="174"/>
        <v>309.30612244897958</v>
      </c>
      <c r="J2225" s="46">
        <f>'Skupinové slevy'!$C$37</f>
        <v>0</v>
      </c>
      <c r="K2225" s="46">
        <f t="shared" si="175"/>
        <v>0</v>
      </c>
      <c r="L2225" s="46">
        <f t="shared" si="176"/>
        <v>0</v>
      </c>
      <c r="M2225" s="19">
        <f t="shared" si="177"/>
        <v>7578</v>
      </c>
      <c r="N2225" s="19">
        <f t="shared" si="178"/>
        <v>309.30612244897958</v>
      </c>
    </row>
    <row r="2226" spans="1:14" ht="15" customHeight="1">
      <c r="A2226" s="15">
        <v>2220</v>
      </c>
      <c r="B2226" s="44">
        <v>7</v>
      </c>
      <c r="C2226" s="81"/>
      <c r="D2226" s="28" t="s">
        <v>5260</v>
      </c>
      <c r="E2226" s="16" t="s">
        <v>5261</v>
      </c>
      <c r="F2226" s="87">
        <v>8592223137608</v>
      </c>
      <c r="G2226" s="17">
        <v>300</v>
      </c>
      <c r="H2226" s="76">
        <v>11381</v>
      </c>
      <c r="I2226" s="18">
        <f t="shared" si="174"/>
        <v>464.53061224489795</v>
      </c>
      <c r="J2226" s="46">
        <f>'Skupinové slevy'!$C$37</f>
        <v>0</v>
      </c>
      <c r="K2226" s="46">
        <f t="shared" si="175"/>
        <v>0</v>
      </c>
      <c r="L2226" s="46">
        <f t="shared" si="176"/>
        <v>0</v>
      </c>
      <c r="M2226" s="19">
        <f t="shared" si="177"/>
        <v>11381</v>
      </c>
      <c r="N2226" s="19">
        <f t="shared" si="178"/>
        <v>464.53061224489795</v>
      </c>
    </row>
    <row r="2227" spans="1:14" ht="15" customHeight="1">
      <c r="A2227" s="15">
        <v>2221</v>
      </c>
      <c r="B2227" s="44">
        <v>7</v>
      </c>
      <c r="C2227" s="81"/>
      <c r="D2227" s="28" t="s">
        <v>5118</v>
      </c>
      <c r="E2227" s="16" t="s">
        <v>4892</v>
      </c>
      <c r="F2227" s="87">
        <v>8592223137615</v>
      </c>
      <c r="G2227" s="17">
        <v>300</v>
      </c>
      <c r="H2227" s="76">
        <v>14041</v>
      </c>
      <c r="I2227" s="18">
        <f t="shared" si="174"/>
        <v>573.10204081632651</v>
      </c>
      <c r="J2227" s="46">
        <f>'Skupinové slevy'!$C$37</f>
        <v>0</v>
      </c>
      <c r="K2227" s="46">
        <f t="shared" si="175"/>
        <v>0</v>
      </c>
      <c r="L2227" s="46">
        <f t="shared" si="176"/>
        <v>0</v>
      </c>
      <c r="M2227" s="19">
        <f t="shared" si="177"/>
        <v>14041</v>
      </c>
      <c r="N2227" s="19">
        <f t="shared" si="178"/>
        <v>573.10204081632651</v>
      </c>
    </row>
    <row r="2228" spans="1:14" ht="15" customHeight="1">
      <c r="A2228" s="15">
        <v>2222</v>
      </c>
      <c r="B2228" s="44">
        <v>7</v>
      </c>
      <c r="C2228" s="81"/>
      <c r="D2228" s="28" t="s">
        <v>4410</v>
      </c>
      <c r="E2228" s="16" t="s">
        <v>4411</v>
      </c>
      <c r="F2228" s="87">
        <v>8592223144163</v>
      </c>
      <c r="G2228" s="17">
        <v>300</v>
      </c>
      <c r="H2228" s="76">
        <v>29359</v>
      </c>
      <c r="I2228" s="18">
        <f t="shared" si="174"/>
        <v>1198.3265306122448</v>
      </c>
      <c r="J2228" s="46">
        <f>'Skupinové slevy'!$C$37</f>
        <v>0</v>
      </c>
      <c r="K2228" s="46">
        <f t="shared" si="175"/>
        <v>0</v>
      </c>
      <c r="L2228" s="46">
        <f t="shared" si="176"/>
        <v>0</v>
      </c>
      <c r="M2228" s="19">
        <f t="shared" si="177"/>
        <v>29359</v>
      </c>
      <c r="N2228" s="19">
        <f t="shared" si="178"/>
        <v>1198.3265306122448</v>
      </c>
    </row>
    <row r="2229" spans="1:14" ht="15" customHeight="1">
      <c r="A2229" s="15">
        <v>2223</v>
      </c>
      <c r="B2229" s="44">
        <v>7</v>
      </c>
      <c r="C2229" s="81"/>
      <c r="D2229" s="28" t="s">
        <v>2811</v>
      </c>
      <c r="E2229" s="16" t="s">
        <v>2812</v>
      </c>
      <c r="F2229" s="87">
        <v>8592223151161</v>
      </c>
      <c r="G2229" s="17">
        <v>300</v>
      </c>
      <c r="H2229" s="76">
        <v>3134</v>
      </c>
      <c r="I2229" s="18">
        <f t="shared" si="174"/>
        <v>127.91836734693878</v>
      </c>
      <c r="J2229" s="46">
        <f>'Skupinové slevy'!$C$37</f>
        <v>0</v>
      </c>
      <c r="K2229" s="46">
        <f t="shared" si="175"/>
        <v>0</v>
      </c>
      <c r="L2229" s="46">
        <f t="shared" si="176"/>
        <v>0</v>
      </c>
      <c r="M2229" s="19">
        <f t="shared" si="177"/>
        <v>3134</v>
      </c>
      <c r="N2229" s="19">
        <f t="shared" si="178"/>
        <v>127.91836734693878</v>
      </c>
    </row>
    <row r="2230" spans="1:14" ht="15" customHeight="1">
      <c r="A2230" s="15">
        <v>2224</v>
      </c>
      <c r="B2230" s="44">
        <v>7</v>
      </c>
      <c r="C2230" s="81"/>
      <c r="D2230" s="28" t="s">
        <v>2813</v>
      </c>
      <c r="E2230" s="16" t="s">
        <v>2814</v>
      </c>
      <c r="F2230" s="87">
        <v>8592223151178</v>
      </c>
      <c r="G2230" s="17">
        <v>300</v>
      </c>
      <c r="H2230" s="76">
        <v>3134</v>
      </c>
      <c r="I2230" s="18">
        <f t="shared" si="174"/>
        <v>127.91836734693878</v>
      </c>
      <c r="J2230" s="46">
        <f>'Skupinové slevy'!$C$37</f>
        <v>0</v>
      </c>
      <c r="K2230" s="46">
        <f t="shared" si="175"/>
        <v>0</v>
      </c>
      <c r="L2230" s="46">
        <f t="shared" si="176"/>
        <v>0</v>
      </c>
      <c r="M2230" s="19">
        <f t="shared" si="177"/>
        <v>3134</v>
      </c>
      <c r="N2230" s="19">
        <f t="shared" si="178"/>
        <v>127.91836734693878</v>
      </c>
    </row>
    <row r="2231" spans="1:14" ht="15" customHeight="1">
      <c r="A2231" s="15">
        <v>2225</v>
      </c>
      <c r="B2231" s="44">
        <v>7</v>
      </c>
      <c r="C2231" s="81"/>
      <c r="D2231" s="28" t="s">
        <v>336</v>
      </c>
      <c r="E2231" s="16" t="s">
        <v>337</v>
      </c>
      <c r="F2231" s="87">
        <v>8592223151185</v>
      </c>
      <c r="G2231" s="17">
        <v>300</v>
      </c>
      <c r="H2231" s="76">
        <v>3467</v>
      </c>
      <c r="I2231" s="18">
        <f t="shared" si="174"/>
        <v>141.51020408163265</v>
      </c>
      <c r="J2231" s="46">
        <f>'Skupinové slevy'!$C$37</f>
        <v>0</v>
      </c>
      <c r="K2231" s="46">
        <f t="shared" si="175"/>
        <v>0</v>
      </c>
      <c r="L2231" s="46">
        <f t="shared" si="176"/>
        <v>0</v>
      </c>
      <c r="M2231" s="19">
        <f t="shared" si="177"/>
        <v>3467</v>
      </c>
      <c r="N2231" s="19">
        <f t="shared" si="178"/>
        <v>141.51020408163265</v>
      </c>
    </row>
    <row r="2232" spans="1:14" ht="15" customHeight="1">
      <c r="A2232" s="15">
        <v>2226</v>
      </c>
      <c r="B2232" s="44">
        <v>7</v>
      </c>
      <c r="C2232" s="81"/>
      <c r="D2232" s="28" t="s">
        <v>338</v>
      </c>
      <c r="E2232" s="16" t="s">
        <v>339</v>
      </c>
      <c r="F2232" s="87">
        <v>8592223151192</v>
      </c>
      <c r="G2232" s="17">
        <v>300</v>
      </c>
      <c r="H2232" s="76">
        <v>3944</v>
      </c>
      <c r="I2232" s="18">
        <f t="shared" si="174"/>
        <v>160.9795918367347</v>
      </c>
      <c r="J2232" s="46">
        <f>'Skupinové slevy'!$C$37</f>
        <v>0</v>
      </c>
      <c r="K2232" s="46">
        <f t="shared" si="175"/>
        <v>0</v>
      </c>
      <c r="L2232" s="46">
        <f t="shared" si="176"/>
        <v>0</v>
      </c>
      <c r="M2232" s="19">
        <f t="shared" si="177"/>
        <v>3944</v>
      </c>
      <c r="N2232" s="19">
        <f t="shared" si="178"/>
        <v>160.9795918367347</v>
      </c>
    </row>
    <row r="2233" spans="1:14" ht="15" customHeight="1">
      <c r="A2233" s="15">
        <v>2227</v>
      </c>
      <c r="B2233" s="44">
        <v>7</v>
      </c>
      <c r="C2233" s="81"/>
      <c r="D2233" s="28" t="s">
        <v>4698</v>
      </c>
      <c r="E2233" s="16" t="s">
        <v>4699</v>
      </c>
      <c r="F2233" s="87">
        <v>8592223050662</v>
      </c>
      <c r="G2233" s="17">
        <v>300</v>
      </c>
      <c r="H2233" s="76">
        <v>4561</v>
      </c>
      <c r="I2233" s="18">
        <f t="shared" si="174"/>
        <v>186.16326530612244</v>
      </c>
      <c r="J2233" s="46">
        <f>'Skupinové slevy'!$C$37</f>
        <v>0</v>
      </c>
      <c r="K2233" s="46">
        <f t="shared" si="175"/>
        <v>0</v>
      </c>
      <c r="L2233" s="46">
        <f t="shared" si="176"/>
        <v>0</v>
      </c>
      <c r="M2233" s="19">
        <f t="shared" si="177"/>
        <v>4561</v>
      </c>
      <c r="N2233" s="19">
        <f t="shared" si="178"/>
        <v>186.16326530612244</v>
      </c>
    </row>
    <row r="2234" spans="1:14" ht="15" customHeight="1">
      <c r="A2234" s="15">
        <v>2228</v>
      </c>
      <c r="B2234" s="44">
        <v>7</v>
      </c>
      <c r="C2234" s="81"/>
      <c r="D2234" s="28" t="s">
        <v>2240</v>
      </c>
      <c r="E2234" s="16" t="s">
        <v>2241</v>
      </c>
      <c r="F2234" s="87">
        <v>8592223151208</v>
      </c>
      <c r="G2234" s="17">
        <v>300</v>
      </c>
      <c r="H2234" s="76">
        <v>5748</v>
      </c>
      <c r="I2234" s="18">
        <f t="shared" si="174"/>
        <v>234.61224489795919</v>
      </c>
      <c r="J2234" s="46">
        <f>'Skupinové slevy'!$C$37</f>
        <v>0</v>
      </c>
      <c r="K2234" s="46">
        <f t="shared" si="175"/>
        <v>0</v>
      </c>
      <c r="L2234" s="46">
        <f t="shared" si="176"/>
        <v>0</v>
      </c>
      <c r="M2234" s="19">
        <f t="shared" si="177"/>
        <v>5748</v>
      </c>
      <c r="N2234" s="19">
        <f t="shared" si="178"/>
        <v>234.61224489795919</v>
      </c>
    </row>
    <row r="2235" spans="1:14" ht="15" customHeight="1">
      <c r="A2235" s="15">
        <v>2229</v>
      </c>
      <c r="B2235" s="44">
        <v>7</v>
      </c>
      <c r="C2235" s="81"/>
      <c r="D2235" s="28" t="s">
        <v>2242</v>
      </c>
      <c r="E2235" s="16" t="s">
        <v>2243</v>
      </c>
      <c r="F2235" s="87">
        <v>8592223151215</v>
      </c>
      <c r="G2235" s="17">
        <v>300</v>
      </c>
      <c r="H2235" s="76">
        <v>6556</v>
      </c>
      <c r="I2235" s="18">
        <f t="shared" si="174"/>
        <v>267.59183673469386</v>
      </c>
      <c r="J2235" s="46">
        <f>'Skupinové slevy'!$C$37</f>
        <v>0</v>
      </c>
      <c r="K2235" s="46">
        <f t="shared" si="175"/>
        <v>0</v>
      </c>
      <c r="L2235" s="46">
        <f t="shared" si="176"/>
        <v>0</v>
      </c>
      <c r="M2235" s="19">
        <f t="shared" si="177"/>
        <v>6556</v>
      </c>
      <c r="N2235" s="19">
        <f t="shared" si="178"/>
        <v>267.59183673469386</v>
      </c>
    </row>
    <row r="2236" spans="1:14" ht="15" customHeight="1">
      <c r="A2236" s="15">
        <v>2230</v>
      </c>
      <c r="B2236" s="44">
        <v>7</v>
      </c>
      <c r="C2236" s="81"/>
      <c r="D2236" s="28" t="s">
        <v>2809</v>
      </c>
      <c r="E2236" s="16" t="s">
        <v>2810</v>
      </c>
      <c r="F2236" s="87">
        <v>8592223151222</v>
      </c>
      <c r="G2236" s="17">
        <v>300</v>
      </c>
      <c r="H2236" s="76">
        <v>10070</v>
      </c>
      <c r="I2236" s="18">
        <f t="shared" si="174"/>
        <v>411.0204081632653</v>
      </c>
      <c r="J2236" s="46">
        <f>'Skupinové slevy'!$C$37</f>
        <v>0</v>
      </c>
      <c r="K2236" s="46">
        <f t="shared" si="175"/>
        <v>0</v>
      </c>
      <c r="L2236" s="46">
        <f t="shared" si="176"/>
        <v>0</v>
      </c>
      <c r="M2236" s="19">
        <f t="shared" si="177"/>
        <v>10070</v>
      </c>
      <c r="N2236" s="19">
        <f t="shared" si="178"/>
        <v>411.0204081632653</v>
      </c>
    </row>
    <row r="2237" spans="1:14" ht="15" customHeight="1">
      <c r="A2237" s="15">
        <v>2231</v>
      </c>
      <c r="B2237" s="44">
        <v>7</v>
      </c>
      <c r="C2237" s="81"/>
      <c r="D2237" s="28" t="s">
        <v>468</v>
      </c>
      <c r="E2237" s="16" t="s">
        <v>469</v>
      </c>
      <c r="F2237" s="87">
        <v>8592223421905</v>
      </c>
      <c r="G2237" s="17">
        <v>300</v>
      </c>
      <c r="H2237" s="76">
        <v>3141</v>
      </c>
      <c r="I2237" s="18">
        <f t="shared" si="174"/>
        <v>128.20408163265307</v>
      </c>
      <c r="J2237" s="46">
        <f>'Skupinové slevy'!$C$37</f>
        <v>0</v>
      </c>
      <c r="K2237" s="46">
        <f t="shared" si="175"/>
        <v>0</v>
      </c>
      <c r="L2237" s="46">
        <f t="shared" si="176"/>
        <v>0</v>
      </c>
      <c r="M2237" s="19">
        <f t="shared" si="177"/>
        <v>3141</v>
      </c>
      <c r="N2237" s="19">
        <f t="shared" si="178"/>
        <v>128.20408163265307</v>
      </c>
    </row>
    <row r="2238" spans="1:14" ht="15" customHeight="1">
      <c r="A2238" s="15">
        <v>2232</v>
      </c>
      <c r="B2238" s="44">
        <v>7</v>
      </c>
      <c r="C2238" s="81"/>
      <c r="D2238" s="28" t="s">
        <v>470</v>
      </c>
      <c r="E2238" s="16" t="s">
        <v>2083</v>
      </c>
      <c r="F2238" s="87">
        <v>8592223421912</v>
      </c>
      <c r="G2238" s="17">
        <v>300</v>
      </c>
      <c r="H2238" s="76">
        <v>3205</v>
      </c>
      <c r="I2238" s="18">
        <f t="shared" si="174"/>
        <v>130.81632653061226</v>
      </c>
      <c r="J2238" s="46">
        <f>'Skupinové slevy'!$C$37</f>
        <v>0</v>
      </c>
      <c r="K2238" s="46">
        <f t="shared" si="175"/>
        <v>0</v>
      </c>
      <c r="L2238" s="46">
        <f t="shared" si="176"/>
        <v>0</v>
      </c>
      <c r="M2238" s="19">
        <f t="shared" si="177"/>
        <v>3205</v>
      </c>
      <c r="N2238" s="19">
        <f t="shared" si="178"/>
        <v>130.81632653061226</v>
      </c>
    </row>
    <row r="2239" spans="1:14" ht="15" customHeight="1">
      <c r="A2239" s="15">
        <v>2233</v>
      </c>
      <c r="B2239" s="44">
        <v>7</v>
      </c>
      <c r="C2239" s="81"/>
      <c r="D2239" s="28" t="s">
        <v>656</v>
      </c>
      <c r="E2239" s="16" t="s">
        <v>657</v>
      </c>
      <c r="F2239" s="87">
        <v>8592223421882</v>
      </c>
      <c r="G2239" s="17">
        <v>300</v>
      </c>
      <c r="H2239" s="76">
        <v>3641</v>
      </c>
      <c r="I2239" s="18">
        <f t="shared" si="174"/>
        <v>148.61224489795919</v>
      </c>
      <c r="J2239" s="46">
        <f>'Skupinové slevy'!$C$37</f>
        <v>0</v>
      </c>
      <c r="K2239" s="46">
        <f t="shared" si="175"/>
        <v>0</v>
      </c>
      <c r="L2239" s="46">
        <f t="shared" si="176"/>
        <v>0</v>
      </c>
      <c r="M2239" s="19">
        <f t="shared" si="177"/>
        <v>3641</v>
      </c>
      <c r="N2239" s="19">
        <f t="shared" si="178"/>
        <v>148.61224489795919</v>
      </c>
    </row>
    <row r="2240" spans="1:14" ht="15" customHeight="1">
      <c r="A2240" s="15">
        <v>2234</v>
      </c>
      <c r="B2240" s="44">
        <v>7</v>
      </c>
      <c r="C2240" s="81"/>
      <c r="D2240" s="28" t="s">
        <v>2036</v>
      </c>
      <c r="E2240" s="16" t="s">
        <v>2037</v>
      </c>
      <c r="F2240" s="87">
        <v>8592223421899</v>
      </c>
      <c r="G2240" s="17">
        <v>300</v>
      </c>
      <c r="H2240" s="76">
        <v>3682</v>
      </c>
      <c r="I2240" s="18">
        <f t="shared" si="174"/>
        <v>150.28571428571428</v>
      </c>
      <c r="J2240" s="46">
        <f>'Skupinové slevy'!$C$37</f>
        <v>0</v>
      </c>
      <c r="K2240" s="46">
        <f t="shared" si="175"/>
        <v>0</v>
      </c>
      <c r="L2240" s="46">
        <f t="shared" si="176"/>
        <v>0</v>
      </c>
      <c r="M2240" s="19">
        <f t="shared" si="177"/>
        <v>3682</v>
      </c>
      <c r="N2240" s="19">
        <f t="shared" si="178"/>
        <v>150.28571428571428</v>
      </c>
    </row>
    <row r="2241" spans="1:14" ht="15" customHeight="1">
      <c r="A2241" s="15">
        <v>2235</v>
      </c>
      <c r="B2241" s="44">
        <v>7</v>
      </c>
      <c r="C2241" s="81"/>
      <c r="D2241" s="28" t="s">
        <v>1019</v>
      </c>
      <c r="E2241" s="16" t="s">
        <v>1020</v>
      </c>
      <c r="F2241" s="87">
        <v>8592223422704</v>
      </c>
      <c r="G2241" s="17">
        <v>331</v>
      </c>
      <c r="H2241" s="76">
        <v>394</v>
      </c>
      <c r="I2241" s="18">
        <f t="shared" si="174"/>
        <v>16.081632653061224</v>
      </c>
      <c r="J2241" s="46">
        <f>'Skupinové slevy'!$C$41</f>
        <v>0</v>
      </c>
      <c r="K2241" s="46">
        <f t="shared" si="175"/>
        <v>0</v>
      </c>
      <c r="L2241" s="46">
        <f t="shared" si="176"/>
        <v>0</v>
      </c>
      <c r="M2241" s="19">
        <f t="shared" si="177"/>
        <v>394</v>
      </c>
      <c r="N2241" s="19">
        <f t="shared" si="178"/>
        <v>16.081632653061224</v>
      </c>
    </row>
    <row r="2242" spans="1:14" ht="15" customHeight="1">
      <c r="A2242" s="15">
        <v>2236</v>
      </c>
      <c r="B2242" s="44">
        <v>7</v>
      </c>
      <c r="C2242" s="81"/>
      <c r="D2242" s="28" t="s">
        <v>1893</v>
      </c>
      <c r="E2242" s="16" t="s">
        <v>1894</v>
      </c>
      <c r="F2242" s="87">
        <v>8592223422711</v>
      </c>
      <c r="G2242" s="17">
        <v>331</v>
      </c>
      <c r="H2242" s="76">
        <v>440</v>
      </c>
      <c r="I2242" s="18">
        <f t="shared" si="174"/>
        <v>17.959183673469386</v>
      </c>
      <c r="J2242" s="46">
        <f>'Skupinové slevy'!$C$41</f>
        <v>0</v>
      </c>
      <c r="K2242" s="46">
        <f t="shared" si="175"/>
        <v>0</v>
      </c>
      <c r="L2242" s="46">
        <f t="shared" si="176"/>
        <v>0</v>
      </c>
      <c r="M2242" s="19">
        <f t="shared" si="177"/>
        <v>440</v>
      </c>
      <c r="N2242" s="19">
        <f t="shared" si="178"/>
        <v>17.959183673469386</v>
      </c>
    </row>
    <row r="2243" spans="1:14" ht="15" customHeight="1">
      <c r="A2243" s="15">
        <v>2237</v>
      </c>
      <c r="B2243" s="44">
        <v>7</v>
      </c>
      <c r="C2243" s="81"/>
      <c r="D2243" s="28" t="s">
        <v>81</v>
      </c>
      <c r="E2243" s="16" t="s">
        <v>82</v>
      </c>
      <c r="F2243" s="87">
        <v>8592223422728</v>
      </c>
      <c r="G2243" s="17">
        <v>331</v>
      </c>
      <c r="H2243" s="76">
        <v>464</v>
      </c>
      <c r="I2243" s="18">
        <f t="shared" si="174"/>
        <v>18.938775510204081</v>
      </c>
      <c r="J2243" s="46">
        <f>'Skupinové slevy'!$C$41</f>
        <v>0</v>
      </c>
      <c r="K2243" s="46">
        <f t="shared" si="175"/>
        <v>0</v>
      </c>
      <c r="L2243" s="46">
        <f t="shared" si="176"/>
        <v>0</v>
      </c>
      <c r="M2243" s="19">
        <f t="shared" si="177"/>
        <v>464</v>
      </c>
      <c r="N2243" s="19">
        <f t="shared" si="178"/>
        <v>18.938775510204081</v>
      </c>
    </row>
    <row r="2244" spans="1:14" ht="15" customHeight="1">
      <c r="A2244" s="15">
        <v>2238</v>
      </c>
      <c r="B2244" s="44">
        <v>7</v>
      </c>
      <c r="C2244" s="81"/>
      <c r="D2244" s="28" t="s">
        <v>1897</v>
      </c>
      <c r="E2244" s="16" t="s">
        <v>1898</v>
      </c>
      <c r="F2244" s="87">
        <v>8592223422735</v>
      </c>
      <c r="G2244" s="17">
        <v>331</v>
      </c>
      <c r="H2244" s="76">
        <v>532</v>
      </c>
      <c r="I2244" s="18">
        <f t="shared" si="174"/>
        <v>21.714285714285715</v>
      </c>
      <c r="J2244" s="46">
        <f>'Skupinové slevy'!$C$41</f>
        <v>0</v>
      </c>
      <c r="K2244" s="46">
        <f t="shared" si="175"/>
        <v>0</v>
      </c>
      <c r="L2244" s="46">
        <f t="shared" si="176"/>
        <v>0</v>
      </c>
      <c r="M2244" s="19">
        <f t="shared" si="177"/>
        <v>532</v>
      </c>
      <c r="N2244" s="19">
        <f t="shared" si="178"/>
        <v>21.714285714285715</v>
      </c>
    </row>
    <row r="2245" spans="1:14" ht="15" customHeight="1">
      <c r="A2245" s="15">
        <v>2239</v>
      </c>
      <c r="B2245" s="44">
        <v>7</v>
      </c>
      <c r="C2245" s="81"/>
      <c r="D2245" s="28" t="s">
        <v>85</v>
      </c>
      <c r="E2245" s="16" t="s">
        <v>86</v>
      </c>
      <c r="F2245" s="87">
        <v>8592223422742</v>
      </c>
      <c r="G2245" s="17">
        <v>331</v>
      </c>
      <c r="H2245" s="76">
        <v>566</v>
      </c>
      <c r="I2245" s="18">
        <f t="shared" si="174"/>
        <v>23.102040816326532</v>
      </c>
      <c r="J2245" s="46">
        <f>'Skupinové slevy'!$C$41</f>
        <v>0</v>
      </c>
      <c r="K2245" s="46">
        <f t="shared" si="175"/>
        <v>0</v>
      </c>
      <c r="L2245" s="46">
        <f t="shared" si="176"/>
        <v>0</v>
      </c>
      <c r="M2245" s="19">
        <f t="shared" si="177"/>
        <v>566</v>
      </c>
      <c r="N2245" s="19">
        <f t="shared" si="178"/>
        <v>23.102040816326532</v>
      </c>
    </row>
    <row r="2246" spans="1:14" ht="15" customHeight="1">
      <c r="A2246" s="15">
        <v>2240</v>
      </c>
      <c r="B2246" s="44">
        <v>7</v>
      </c>
      <c r="C2246" s="81"/>
      <c r="D2246" s="28" t="s">
        <v>87</v>
      </c>
      <c r="E2246" s="16" t="s">
        <v>88</v>
      </c>
      <c r="F2246" s="87">
        <v>8592223422759</v>
      </c>
      <c r="G2246" s="17">
        <v>331</v>
      </c>
      <c r="H2246" s="76">
        <v>656</v>
      </c>
      <c r="I2246" s="18">
        <f t="shared" si="174"/>
        <v>26.775510204081634</v>
      </c>
      <c r="J2246" s="46">
        <f>'Skupinové slevy'!$C$41</f>
        <v>0</v>
      </c>
      <c r="K2246" s="46">
        <f t="shared" si="175"/>
        <v>0</v>
      </c>
      <c r="L2246" s="46">
        <f t="shared" si="176"/>
        <v>0</v>
      </c>
      <c r="M2246" s="19">
        <f t="shared" si="177"/>
        <v>656</v>
      </c>
      <c r="N2246" s="19">
        <f t="shared" si="178"/>
        <v>26.775510204081634</v>
      </c>
    </row>
    <row r="2247" spans="1:14" ht="15" customHeight="1">
      <c r="A2247" s="15">
        <v>2241</v>
      </c>
      <c r="B2247" s="44">
        <v>7</v>
      </c>
      <c r="C2247" s="81"/>
      <c r="D2247" s="28" t="s">
        <v>592</v>
      </c>
      <c r="E2247" s="16" t="s">
        <v>593</v>
      </c>
      <c r="F2247" s="87">
        <v>8592223422766</v>
      </c>
      <c r="G2247" s="17">
        <v>331</v>
      </c>
      <c r="H2247" s="76">
        <v>394</v>
      </c>
      <c r="I2247" s="18">
        <f t="shared" ref="I2247:I2310" si="179">H2247/$I$5</f>
        <v>16.081632653061224</v>
      </c>
      <c r="J2247" s="46">
        <f>'Skupinové slevy'!$C$41</f>
        <v>0</v>
      </c>
      <c r="K2247" s="46">
        <f t="shared" ref="K2247:K2310" si="180">IF($K$4="X",0.04,0)</f>
        <v>0</v>
      </c>
      <c r="L2247" s="46">
        <f t="shared" ref="L2247:L2310" si="181">IF($L$4="X",0.02,0)</f>
        <v>0</v>
      </c>
      <c r="M2247" s="19">
        <f t="shared" si="177"/>
        <v>394</v>
      </c>
      <c r="N2247" s="19">
        <f t="shared" si="178"/>
        <v>16.081632653061224</v>
      </c>
    </row>
    <row r="2248" spans="1:14" ht="15" customHeight="1">
      <c r="A2248" s="15">
        <v>2242</v>
      </c>
      <c r="B2248" s="44">
        <v>7</v>
      </c>
      <c r="C2248" s="81"/>
      <c r="D2248" s="28" t="s">
        <v>3005</v>
      </c>
      <c r="E2248" s="16" t="s">
        <v>2365</v>
      </c>
      <c r="F2248" s="87">
        <v>8592223422773</v>
      </c>
      <c r="G2248" s="17">
        <v>331</v>
      </c>
      <c r="H2248" s="76">
        <v>440</v>
      </c>
      <c r="I2248" s="18">
        <f t="shared" si="179"/>
        <v>17.959183673469386</v>
      </c>
      <c r="J2248" s="46">
        <f>'Skupinové slevy'!$C$41</f>
        <v>0</v>
      </c>
      <c r="K2248" s="46">
        <f t="shared" si="180"/>
        <v>0</v>
      </c>
      <c r="L2248" s="46">
        <f t="shared" si="181"/>
        <v>0</v>
      </c>
      <c r="M2248" s="19">
        <f t="shared" si="177"/>
        <v>440</v>
      </c>
      <c r="N2248" s="19">
        <f t="shared" si="178"/>
        <v>17.959183673469386</v>
      </c>
    </row>
    <row r="2249" spans="1:14" ht="15" customHeight="1">
      <c r="A2249" s="15">
        <v>2243</v>
      </c>
      <c r="B2249" s="44">
        <v>7</v>
      </c>
      <c r="C2249" s="81"/>
      <c r="D2249" s="28" t="s">
        <v>1895</v>
      </c>
      <c r="E2249" s="16" t="s">
        <v>1896</v>
      </c>
      <c r="F2249" s="87">
        <v>8592223422780</v>
      </c>
      <c r="G2249" s="17">
        <v>331</v>
      </c>
      <c r="H2249" s="76">
        <v>464</v>
      </c>
      <c r="I2249" s="18">
        <f t="shared" si="179"/>
        <v>18.938775510204081</v>
      </c>
      <c r="J2249" s="46">
        <f>'Skupinové slevy'!$C$41</f>
        <v>0</v>
      </c>
      <c r="K2249" s="46">
        <f t="shared" si="180"/>
        <v>0</v>
      </c>
      <c r="L2249" s="46">
        <f t="shared" si="181"/>
        <v>0</v>
      </c>
      <c r="M2249" s="19">
        <f t="shared" si="177"/>
        <v>464</v>
      </c>
      <c r="N2249" s="19">
        <f t="shared" si="178"/>
        <v>18.938775510204081</v>
      </c>
    </row>
    <row r="2250" spans="1:14" ht="15" customHeight="1">
      <c r="A2250" s="15">
        <v>2244</v>
      </c>
      <c r="B2250" s="44">
        <v>7</v>
      </c>
      <c r="C2250" s="81"/>
      <c r="D2250" s="28" t="s">
        <v>1017</v>
      </c>
      <c r="E2250" s="16" t="s">
        <v>1018</v>
      </c>
      <c r="F2250" s="87">
        <v>8592223422797</v>
      </c>
      <c r="G2250" s="17">
        <v>331</v>
      </c>
      <c r="H2250" s="76">
        <v>532</v>
      </c>
      <c r="I2250" s="18">
        <f t="shared" si="179"/>
        <v>21.714285714285715</v>
      </c>
      <c r="J2250" s="46">
        <f>'Skupinové slevy'!$C$41</f>
        <v>0</v>
      </c>
      <c r="K2250" s="46">
        <f t="shared" si="180"/>
        <v>0</v>
      </c>
      <c r="L2250" s="46">
        <f t="shared" si="181"/>
        <v>0</v>
      </c>
      <c r="M2250" s="19">
        <f t="shared" si="177"/>
        <v>532</v>
      </c>
      <c r="N2250" s="19">
        <f t="shared" si="178"/>
        <v>21.714285714285715</v>
      </c>
    </row>
    <row r="2251" spans="1:14" ht="15" customHeight="1">
      <c r="A2251" s="15">
        <v>2245</v>
      </c>
      <c r="B2251" s="44">
        <v>7</v>
      </c>
      <c r="C2251" s="81"/>
      <c r="D2251" s="28" t="s">
        <v>588</v>
      </c>
      <c r="E2251" s="16" t="s">
        <v>589</v>
      </c>
      <c r="F2251" s="87">
        <v>8592223422803</v>
      </c>
      <c r="G2251" s="17">
        <v>331</v>
      </c>
      <c r="H2251" s="76">
        <v>566</v>
      </c>
      <c r="I2251" s="18">
        <f t="shared" si="179"/>
        <v>23.102040816326532</v>
      </c>
      <c r="J2251" s="46">
        <f>'Skupinové slevy'!$C$41</f>
        <v>0</v>
      </c>
      <c r="K2251" s="46">
        <f t="shared" si="180"/>
        <v>0</v>
      </c>
      <c r="L2251" s="46">
        <f t="shared" si="181"/>
        <v>0</v>
      </c>
      <c r="M2251" s="19">
        <f t="shared" si="177"/>
        <v>566</v>
      </c>
      <c r="N2251" s="19">
        <f t="shared" si="178"/>
        <v>23.102040816326532</v>
      </c>
    </row>
    <row r="2252" spans="1:14" ht="15" customHeight="1">
      <c r="A2252" s="15">
        <v>2246</v>
      </c>
      <c r="B2252" s="44">
        <v>7</v>
      </c>
      <c r="C2252" s="81"/>
      <c r="D2252" s="28" t="s">
        <v>590</v>
      </c>
      <c r="E2252" s="16" t="s">
        <v>591</v>
      </c>
      <c r="F2252" s="87">
        <v>8592223422810</v>
      </c>
      <c r="G2252" s="17">
        <v>331</v>
      </c>
      <c r="H2252" s="76">
        <v>656</v>
      </c>
      <c r="I2252" s="18">
        <f t="shared" si="179"/>
        <v>26.775510204081634</v>
      </c>
      <c r="J2252" s="46">
        <f>'Skupinové slevy'!$C$41</f>
        <v>0</v>
      </c>
      <c r="K2252" s="46">
        <f t="shared" si="180"/>
        <v>0</v>
      </c>
      <c r="L2252" s="46">
        <f t="shared" si="181"/>
        <v>0</v>
      </c>
      <c r="M2252" s="19">
        <f t="shared" si="177"/>
        <v>656</v>
      </c>
      <c r="N2252" s="19">
        <f t="shared" si="178"/>
        <v>26.775510204081634</v>
      </c>
    </row>
    <row r="2253" spans="1:14" ht="15" customHeight="1">
      <c r="A2253" s="15">
        <v>2247</v>
      </c>
      <c r="B2253" s="44">
        <v>7</v>
      </c>
      <c r="C2253" s="81"/>
      <c r="D2253" s="28" t="s">
        <v>2719</v>
      </c>
      <c r="E2253" s="16" t="s">
        <v>2720</v>
      </c>
      <c r="F2253" s="87">
        <v>8592223301184</v>
      </c>
      <c r="G2253" s="17">
        <v>330</v>
      </c>
      <c r="H2253" s="76">
        <v>918</v>
      </c>
      <c r="I2253" s="18">
        <f t="shared" si="179"/>
        <v>37.469387755102041</v>
      </c>
      <c r="J2253" s="46">
        <f>'Skupinové slevy'!$C$40</f>
        <v>0</v>
      </c>
      <c r="K2253" s="46">
        <f t="shared" si="180"/>
        <v>0</v>
      </c>
      <c r="L2253" s="46">
        <f t="shared" si="181"/>
        <v>0</v>
      </c>
      <c r="M2253" s="19">
        <f t="shared" si="177"/>
        <v>918</v>
      </c>
      <c r="N2253" s="19">
        <f t="shared" si="178"/>
        <v>37.469387755102041</v>
      </c>
    </row>
    <row r="2254" spans="1:14" ht="15" customHeight="1">
      <c r="A2254" s="15">
        <v>2248</v>
      </c>
      <c r="B2254" s="44">
        <v>7</v>
      </c>
      <c r="C2254" s="81"/>
      <c r="D2254" s="28" t="s">
        <v>2721</v>
      </c>
      <c r="E2254" s="16" t="s">
        <v>2722</v>
      </c>
      <c r="F2254" s="87">
        <v>8592223304192</v>
      </c>
      <c r="G2254" s="17">
        <v>330</v>
      </c>
      <c r="H2254" s="76">
        <v>1043</v>
      </c>
      <c r="I2254" s="18">
        <f t="shared" si="179"/>
        <v>42.571428571428569</v>
      </c>
      <c r="J2254" s="46">
        <f>'Skupinové slevy'!$C$40</f>
        <v>0</v>
      </c>
      <c r="K2254" s="46">
        <f t="shared" si="180"/>
        <v>0</v>
      </c>
      <c r="L2254" s="46">
        <f t="shared" si="181"/>
        <v>0</v>
      </c>
      <c r="M2254" s="19">
        <f t="shared" si="177"/>
        <v>1043</v>
      </c>
      <c r="N2254" s="19">
        <f t="shared" si="178"/>
        <v>42.571428571428569</v>
      </c>
    </row>
    <row r="2255" spans="1:14" ht="15" customHeight="1">
      <c r="A2255" s="15">
        <v>2249</v>
      </c>
      <c r="B2255" s="44">
        <v>7</v>
      </c>
      <c r="C2255" s="81"/>
      <c r="D2255" s="28" t="s">
        <v>2733</v>
      </c>
      <c r="E2255" s="16" t="s">
        <v>2734</v>
      </c>
      <c r="F2255" s="87">
        <v>8592223304208</v>
      </c>
      <c r="G2255" s="17">
        <v>330</v>
      </c>
      <c r="H2255" s="76">
        <v>1183</v>
      </c>
      <c r="I2255" s="18">
        <f t="shared" si="179"/>
        <v>48.285714285714285</v>
      </c>
      <c r="J2255" s="46">
        <f>'Skupinové slevy'!$C$40</f>
        <v>0</v>
      </c>
      <c r="K2255" s="46">
        <f t="shared" si="180"/>
        <v>0</v>
      </c>
      <c r="L2255" s="46">
        <f t="shared" si="181"/>
        <v>0</v>
      </c>
      <c r="M2255" s="19">
        <f t="shared" si="177"/>
        <v>1183</v>
      </c>
      <c r="N2255" s="19">
        <f t="shared" si="178"/>
        <v>48.285714285714285</v>
      </c>
    </row>
    <row r="2256" spans="1:14" ht="15" customHeight="1">
      <c r="A2256" s="15">
        <v>2250</v>
      </c>
      <c r="B2256" s="44">
        <v>7</v>
      </c>
      <c r="C2256" s="81"/>
      <c r="D2256" s="28" t="s">
        <v>1502</v>
      </c>
      <c r="E2256" s="16" t="s">
        <v>1503</v>
      </c>
      <c r="F2256" s="87">
        <v>8592223317215</v>
      </c>
      <c r="G2256" s="17">
        <v>330</v>
      </c>
      <c r="H2256" s="76">
        <v>418</v>
      </c>
      <c r="I2256" s="18">
        <f t="shared" si="179"/>
        <v>17.061224489795919</v>
      </c>
      <c r="J2256" s="46">
        <f>'Skupinové slevy'!$C$40</f>
        <v>0</v>
      </c>
      <c r="K2256" s="46">
        <f t="shared" si="180"/>
        <v>0</v>
      </c>
      <c r="L2256" s="46">
        <f t="shared" si="181"/>
        <v>0</v>
      </c>
      <c r="M2256" s="19">
        <f t="shared" si="177"/>
        <v>418</v>
      </c>
      <c r="N2256" s="19">
        <f t="shared" si="178"/>
        <v>17.061224489795919</v>
      </c>
    </row>
    <row r="2257" spans="1:14" ht="15" customHeight="1">
      <c r="A2257" s="15">
        <v>2251</v>
      </c>
      <c r="B2257" s="44">
        <v>7</v>
      </c>
      <c r="C2257" s="81"/>
      <c r="D2257" s="28" t="s">
        <v>3221</v>
      </c>
      <c r="E2257" s="16" t="s">
        <v>3222</v>
      </c>
      <c r="F2257" s="87">
        <v>8592223317222</v>
      </c>
      <c r="G2257" s="17">
        <v>330</v>
      </c>
      <c r="H2257" s="76">
        <v>443</v>
      </c>
      <c r="I2257" s="18">
        <f t="shared" si="179"/>
        <v>18.081632653061224</v>
      </c>
      <c r="J2257" s="46">
        <f>'Skupinové slevy'!$C$40</f>
        <v>0</v>
      </c>
      <c r="K2257" s="46">
        <f t="shared" si="180"/>
        <v>0</v>
      </c>
      <c r="L2257" s="46">
        <f t="shared" si="181"/>
        <v>0</v>
      </c>
      <c r="M2257" s="19">
        <f t="shared" si="177"/>
        <v>443</v>
      </c>
      <c r="N2257" s="19">
        <f t="shared" si="178"/>
        <v>18.081632653061224</v>
      </c>
    </row>
    <row r="2258" spans="1:14" ht="15" customHeight="1">
      <c r="A2258" s="15">
        <v>2252</v>
      </c>
      <c r="B2258" s="44">
        <v>7</v>
      </c>
      <c r="C2258" s="81"/>
      <c r="D2258" s="28" t="s">
        <v>3223</v>
      </c>
      <c r="E2258" s="16" t="s">
        <v>5361</v>
      </c>
      <c r="F2258" s="87">
        <v>8592223317239</v>
      </c>
      <c r="G2258" s="17">
        <v>330</v>
      </c>
      <c r="H2258" s="76">
        <v>578</v>
      </c>
      <c r="I2258" s="18">
        <f t="shared" si="179"/>
        <v>23.591836734693878</v>
      </c>
      <c r="J2258" s="46">
        <f>'Skupinové slevy'!$C$40</f>
        <v>0</v>
      </c>
      <c r="K2258" s="46">
        <f t="shared" si="180"/>
        <v>0</v>
      </c>
      <c r="L2258" s="46">
        <f t="shared" si="181"/>
        <v>0</v>
      </c>
      <c r="M2258" s="19">
        <f t="shared" si="177"/>
        <v>578</v>
      </c>
      <c r="N2258" s="19">
        <f t="shared" si="178"/>
        <v>23.591836734693878</v>
      </c>
    </row>
    <row r="2259" spans="1:14" ht="15" customHeight="1">
      <c r="A2259" s="15">
        <v>2253</v>
      </c>
      <c r="B2259" s="44">
        <v>7</v>
      </c>
      <c r="C2259" s="81"/>
      <c r="D2259" s="28" t="s">
        <v>661</v>
      </c>
      <c r="E2259" s="16" t="s">
        <v>662</v>
      </c>
      <c r="F2259" s="87">
        <v>8592223024175</v>
      </c>
      <c r="G2259" s="17">
        <v>600</v>
      </c>
      <c r="H2259" s="76">
        <v>70.8</v>
      </c>
      <c r="I2259" s="18">
        <f t="shared" si="179"/>
        <v>2.8897959183673469</v>
      </c>
      <c r="J2259" s="46">
        <f>'Skupinové slevy'!$C$59</f>
        <v>0</v>
      </c>
      <c r="K2259" s="46">
        <f t="shared" si="180"/>
        <v>0</v>
      </c>
      <c r="L2259" s="46">
        <f t="shared" si="181"/>
        <v>0</v>
      </c>
      <c r="M2259" s="19">
        <f t="shared" si="177"/>
        <v>70.8</v>
      </c>
      <c r="N2259" s="19">
        <f t="shared" si="178"/>
        <v>2.8897959183673469</v>
      </c>
    </row>
    <row r="2260" spans="1:14" ht="15" customHeight="1">
      <c r="A2260" s="15">
        <v>2254</v>
      </c>
      <c r="B2260" s="44">
        <v>7</v>
      </c>
      <c r="C2260" s="81"/>
      <c r="D2260" s="28" t="s">
        <v>4507</v>
      </c>
      <c r="E2260" s="16" t="s">
        <v>4502</v>
      </c>
      <c r="F2260" s="87">
        <v>8592223083141</v>
      </c>
      <c r="G2260" s="17">
        <v>340</v>
      </c>
      <c r="H2260" s="76">
        <v>1779</v>
      </c>
      <c r="I2260" s="18">
        <f t="shared" si="179"/>
        <v>72.612244897959187</v>
      </c>
      <c r="J2260" s="46">
        <f>'Skupinové slevy'!$C$42</f>
        <v>0</v>
      </c>
      <c r="K2260" s="46">
        <f t="shared" si="180"/>
        <v>0</v>
      </c>
      <c r="L2260" s="46">
        <f t="shared" si="181"/>
        <v>0</v>
      </c>
      <c r="M2260" s="19">
        <f t="shared" si="177"/>
        <v>1779</v>
      </c>
      <c r="N2260" s="19">
        <f t="shared" si="178"/>
        <v>72.612244897959187</v>
      </c>
    </row>
    <row r="2261" spans="1:14" ht="15" customHeight="1">
      <c r="A2261" s="15">
        <v>2255</v>
      </c>
      <c r="B2261" s="44">
        <v>7</v>
      </c>
      <c r="C2261" s="81"/>
      <c r="D2261" s="28" t="s">
        <v>1826</v>
      </c>
      <c r="E2261" s="16" t="s">
        <v>535</v>
      </c>
      <c r="F2261" s="87">
        <v>8592223201804</v>
      </c>
      <c r="G2261" s="17">
        <v>340</v>
      </c>
      <c r="H2261" s="76">
        <v>3269</v>
      </c>
      <c r="I2261" s="18">
        <f t="shared" si="179"/>
        <v>133.42857142857142</v>
      </c>
      <c r="J2261" s="46">
        <f>'Skupinové slevy'!$C$42</f>
        <v>0</v>
      </c>
      <c r="K2261" s="46">
        <f t="shared" si="180"/>
        <v>0</v>
      </c>
      <c r="L2261" s="46">
        <f t="shared" si="181"/>
        <v>0</v>
      </c>
      <c r="M2261" s="19">
        <f t="shared" si="177"/>
        <v>3269</v>
      </c>
      <c r="N2261" s="19">
        <f t="shared" si="178"/>
        <v>133.42857142857142</v>
      </c>
    </row>
    <row r="2262" spans="1:14" ht="15" customHeight="1">
      <c r="A2262" s="15">
        <v>2256</v>
      </c>
      <c r="B2262" s="44">
        <v>7</v>
      </c>
      <c r="C2262" s="81"/>
      <c r="D2262" s="28" t="s">
        <v>5237</v>
      </c>
      <c r="E2262" s="16" t="s">
        <v>5238</v>
      </c>
      <c r="F2262" s="87">
        <v>8592223083158</v>
      </c>
      <c r="G2262" s="17">
        <v>340</v>
      </c>
      <c r="H2262" s="76">
        <v>2096</v>
      </c>
      <c r="I2262" s="18">
        <f t="shared" si="179"/>
        <v>85.551020408163268</v>
      </c>
      <c r="J2262" s="46">
        <f>'Skupinové slevy'!$C$42</f>
        <v>0</v>
      </c>
      <c r="K2262" s="46">
        <f t="shared" si="180"/>
        <v>0</v>
      </c>
      <c r="L2262" s="46">
        <f t="shared" si="181"/>
        <v>0</v>
      </c>
      <c r="M2262" s="19">
        <f t="shared" si="177"/>
        <v>2096</v>
      </c>
      <c r="N2262" s="19">
        <f t="shared" si="178"/>
        <v>85.551020408163268</v>
      </c>
    </row>
    <row r="2263" spans="1:14" ht="15" customHeight="1">
      <c r="A2263" s="15">
        <v>2257</v>
      </c>
      <c r="B2263" s="44">
        <v>7</v>
      </c>
      <c r="C2263" s="81"/>
      <c r="D2263" s="28" t="s">
        <v>4503</v>
      </c>
      <c r="E2263" s="16" t="s">
        <v>4504</v>
      </c>
      <c r="F2263" s="87">
        <v>8592223095403</v>
      </c>
      <c r="G2263" s="17">
        <v>340</v>
      </c>
      <c r="H2263" s="76">
        <v>4141</v>
      </c>
      <c r="I2263" s="18">
        <f t="shared" si="179"/>
        <v>169.0204081632653</v>
      </c>
      <c r="J2263" s="46">
        <f>'Skupinové slevy'!$C$42</f>
        <v>0</v>
      </c>
      <c r="K2263" s="46">
        <f t="shared" si="180"/>
        <v>0</v>
      </c>
      <c r="L2263" s="46">
        <f t="shared" si="181"/>
        <v>0</v>
      </c>
      <c r="M2263" s="19">
        <f t="shared" si="177"/>
        <v>4141</v>
      </c>
      <c r="N2263" s="19">
        <f t="shared" si="178"/>
        <v>169.0204081632653</v>
      </c>
    </row>
    <row r="2264" spans="1:14" ht="15" customHeight="1">
      <c r="A2264" s="15">
        <v>2258</v>
      </c>
      <c r="B2264" s="44">
        <v>7</v>
      </c>
      <c r="C2264" s="81"/>
      <c r="D2264" s="28" t="s">
        <v>2928</v>
      </c>
      <c r="E2264" s="16" t="s">
        <v>4499</v>
      </c>
      <c r="F2264" s="87">
        <v>8592223347199</v>
      </c>
      <c r="G2264" s="17">
        <v>340</v>
      </c>
      <c r="H2264" s="76">
        <v>6140</v>
      </c>
      <c r="I2264" s="18">
        <f t="shared" si="179"/>
        <v>250.61224489795919</v>
      </c>
      <c r="J2264" s="46">
        <f>'Skupinové slevy'!$C$42</f>
        <v>0</v>
      </c>
      <c r="K2264" s="46">
        <f t="shared" si="180"/>
        <v>0</v>
      </c>
      <c r="L2264" s="46">
        <f t="shared" si="181"/>
        <v>0</v>
      </c>
      <c r="M2264" s="19">
        <f t="shared" si="177"/>
        <v>6140</v>
      </c>
      <c r="N2264" s="19">
        <f t="shared" si="178"/>
        <v>250.61224489795919</v>
      </c>
    </row>
    <row r="2265" spans="1:14" ht="15" customHeight="1">
      <c r="A2265" s="15">
        <v>2259</v>
      </c>
      <c r="B2265" s="44">
        <v>7</v>
      </c>
      <c r="C2265" s="81"/>
      <c r="D2265" s="28" t="s">
        <v>5239</v>
      </c>
      <c r="E2265" s="16" t="s">
        <v>2927</v>
      </c>
      <c r="F2265" s="87">
        <v>8592223183650</v>
      </c>
      <c r="G2265" s="17">
        <v>340</v>
      </c>
      <c r="H2265" s="76">
        <v>12283</v>
      </c>
      <c r="I2265" s="18">
        <f t="shared" si="179"/>
        <v>501.34693877551018</v>
      </c>
      <c r="J2265" s="46">
        <f>'Skupinové slevy'!$C$42</f>
        <v>0</v>
      </c>
      <c r="K2265" s="46">
        <f t="shared" si="180"/>
        <v>0</v>
      </c>
      <c r="L2265" s="46">
        <f t="shared" si="181"/>
        <v>0</v>
      </c>
      <c r="M2265" s="19">
        <f t="shared" si="177"/>
        <v>12283</v>
      </c>
      <c r="N2265" s="19">
        <f t="shared" si="178"/>
        <v>501.34693877551018</v>
      </c>
    </row>
    <row r="2266" spans="1:14" ht="15" customHeight="1">
      <c r="A2266" s="15">
        <v>2260</v>
      </c>
      <c r="B2266" s="44">
        <v>7</v>
      </c>
      <c r="C2266" s="81"/>
      <c r="D2266" s="28" t="s">
        <v>5234</v>
      </c>
      <c r="E2266" s="16" t="s">
        <v>201</v>
      </c>
      <c r="F2266" s="87">
        <v>8592223218017</v>
      </c>
      <c r="G2266" s="17">
        <v>340</v>
      </c>
      <c r="H2266" s="76">
        <v>7540</v>
      </c>
      <c r="I2266" s="18">
        <f t="shared" si="179"/>
        <v>307.75510204081633</v>
      </c>
      <c r="J2266" s="46">
        <f>'Skupinové slevy'!$C$42</f>
        <v>0</v>
      </c>
      <c r="K2266" s="46">
        <f t="shared" si="180"/>
        <v>0</v>
      </c>
      <c r="L2266" s="46">
        <f t="shared" si="181"/>
        <v>0</v>
      </c>
      <c r="M2266" s="19">
        <f t="shared" si="177"/>
        <v>7540</v>
      </c>
      <c r="N2266" s="19">
        <f t="shared" si="178"/>
        <v>307.75510204081633</v>
      </c>
    </row>
    <row r="2267" spans="1:14" ht="15" customHeight="1">
      <c r="A2267" s="15">
        <v>2261</v>
      </c>
      <c r="B2267" s="44">
        <v>7</v>
      </c>
      <c r="C2267" s="81"/>
      <c r="D2267" s="28" t="s">
        <v>4500</v>
      </c>
      <c r="E2267" s="16" t="s">
        <v>4501</v>
      </c>
      <c r="F2267" s="87">
        <v>8592223347205</v>
      </c>
      <c r="G2267" s="17">
        <v>340</v>
      </c>
      <c r="H2267" s="76">
        <v>14928</v>
      </c>
      <c r="I2267" s="18">
        <f t="shared" si="179"/>
        <v>609.30612244897964</v>
      </c>
      <c r="J2267" s="46">
        <f>'Skupinové slevy'!$C$42</f>
        <v>0</v>
      </c>
      <c r="K2267" s="46">
        <f t="shared" si="180"/>
        <v>0</v>
      </c>
      <c r="L2267" s="46">
        <f t="shared" si="181"/>
        <v>0</v>
      </c>
      <c r="M2267" s="19">
        <f t="shared" si="177"/>
        <v>14928</v>
      </c>
      <c r="N2267" s="19">
        <f t="shared" si="178"/>
        <v>609.30612244897964</v>
      </c>
    </row>
    <row r="2268" spans="1:14" ht="15" customHeight="1">
      <c r="A2268" s="15">
        <v>2262</v>
      </c>
      <c r="B2268" s="44">
        <v>7</v>
      </c>
      <c r="C2268" s="81"/>
      <c r="D2268" s="28" t="s">
        <v>991</v>
      </c>
      <c r="E2268" s="16" t="s">
        <v>992</v>
      </c>
      <c r="F2268" s="87">
        <v>8592223083165</v>
      </c>
      <c r="G2268" s="17">
        <v>340</v>
      </c>
      <c r="H2268" s="76">
        <v>33</v>
      </c>
      <c r="I2268" s="18">
        <f t="shared" si="179"/>
        <v>1.346938775510204</v>
      </c>
      <c r="J2268" s="46">
        <f>'Skupinové slevy'!$C$42</f>
        <v>0</v>
      </c>
      <c r="K2268" s="46">
        <f t="shared" si="180"/>
        <v>0</v>
      </c>
      <c r="L2268" s="46">
        <f t="shared" si="181"/>
        <v>0</v>
      </c>
      <c r="M2268" s="19">
        <f t="shared" ref="M2268:M2331" si="182">H2268*(1-$J2268)*(1-$K2268)*(1-$L2268)</f>
        <v>33</v>
      </c>
      <c r="N2268" s="19">
        <f t="shared" ref="N2268:N2331" si="183">I2268*(1-$J2268)*(1-$K2268)*(1-$L2268)</f>
        <v>1.346938775510204</v>
      </c>
    </row>
    <row r="2269" spans="1:14" ht="15" customHeight="1">
      <c r="A2269" s="15">
        <v>2263</v>
      </c>
      <c r="B2269" s="44">
        <v>7</v>
      </c>
      <c r="C2269" s="81"/>
      <c r="D2269" s="28" t="s">
        <v>3917</v>
      </c>
      <c r="E2269" s="16" t="s">
        <v>4228</v>
      </c>
      <c r="F2269" s="87">
        <v>8592223083172</v>
      </c>
      <c r="G2269" s="17">
        <v>340</v>
      </c>
      <c r="H2269" s="76">
        <v>55.4</v>
      </c>
      <c r="I2269" s="18">
        <f t="shared" si="179"/>
        <v>2.2612244897959184</v>
      </c>
      <c r="J2269" s="46">
        <f>'Skupinové slevy'!$C$42</f>
        <v>0</v>
      </c>
      <c r="K2269" s="46">
        <f t="shared" si="180"/>
        <v>0</v>
      </c>
      <c r="L2269" s="46">
        <f t="shared" si="181"/>
        <v>0</v>
      </c>
      <c r="M2269" s="19">
        <f t="shared" si="182"/>
        <v>55.4</v>
      </c>
      <c r="N2269" s="19">
        <f t="shared" si="183"/>
        <v>2.2612244897959184</v>
      </c>
    </row>
    <row r="2270" spans="1:14" ht="15" customHeight="1">
      <c r="A2270" s="15">
        <v>2264</v>
      </c>
      <c r="B2270" s="44">
        <v>7</v>
      </c>
      <c r="C2270" s="81"/>
      <c r="D2270" s="28" t="s">
        <v>4229</v>
      </c>
      <c r="E2270" s="16" t="s">
        <v>4230</v>
      </c>
      <c r="F2270" s="87">
        <v>8592223234802</v>
      </c>
      <c r="G2270" s="17">
        <v>340</v>
      </c>
      <c r="H2270" s="76">
        <v>181.4</v>
      </c>
      <c r="I2270" s="18">
        <f t="shared" si="179"/>
        <v>7.4040816326530612</v>
      </c>
      <c r="J2270" s="46">
        <f>'Skupinové slevy'!$C$42</f>
        <v>0</v>
      </c>
      <c r="K2270" s="46">
        <f t="shared" si="180"/>
        <v>0</v>
      </c>
      <c r="L2270" s="46">
        <f t="shared" si="181"/>
        <v>0</v>
      </c>
      <c r="M2270" s="19">
        <f t="shared" si="182"/>
        <v>181.4</v>
      </c>
      <c r="N2270" s="19">
        <f t="shared" si="183"/>
        <v>7.4040816326530612</v>
      </c>
    </row>
    <row r="2271" spans="1:14" ht="15" customHeight="1">
      <c r="A2271" s="15">
        <v>2265</v>
      </c>
      <c r="B2271" s="44">
        <v>7</v>
      </c>
      <c r="C2271" s="81"/>
      <c r="D2271" s="28" t="s">
        <v>4231</v>
      </c>
      <c r="E2271" s="16" t="s">
        <v>4232</v>
      </c>
      <c r="F2271" s="87">
        <v>8592223252080</v>
      </c>
      <c r="G2271" s="17">
        <v>340</v>
      </c>
      <c r="H2271" s="76">
        <v>273</v>
      </c>
      <c r="I2271" s="18">
        <f t="shared" si="179"/>
        <v>11.142857142857142</v>
      </c>
      <c r="J2271" s="46">
        <f>'Skupinové slevy'!$C$42</f>
        <v>0</v>
      </c>
      <c r="K2271" s="46">
        <f t="shared" si="180"/>
        <v>0</v>
      </c>
      <c r="L2271" s="46">
        <f t="shared" si="181"/>
        <v>0</v>
      </c>
      <c r="M2271" s="19">
        <f t="shared" si="182"/>
        <v>273</v>
      </c>
      <c r="N2271" s="19">
        <f t="shared" si="183"/>
        <v>11.142857142857142</v>
      </c>
    </row>
    <row r="2272" spans="1:14" ht="15" customHeight="1">
      <c r="A2272" s="15">
        <v>2266</v>
      </c>
      <c r="B2272" s="44">
        <v>7</v>
      </c>
      <c r="C2272" s="81"/>
      <c r="D2272" s="28" t="s">
        <v>1356</v>
      </c>
      <c r="E2272" s="16" t="s">
        <v>1240</v>
      </c>
      <c r="F2272" s="87">
        <v>8592223347168</v>
      </c>
      <c r="G2272" s="17">
        <v>340</v>
      </c>
      <c r="H2272" s="76">
        <v>188.6</v>
      </c>
      <c r="I2272" s="18">
        <f t="shared" si="179"/>
        <v>7.6979591836734693</v>
      </c>
      <c r="J2272" s="46">
        <f>'Skupinové slevy'!$C$42</f>
        <v>0</v>
      </c>
      <c r="K2272" s="46">
        <f t="shared" si="180"/>
        <v>0</v>
      </c>
      <c r="L2272" s="46">
        <f t="shared" si="181"/>
        <v>0</v>
      </c>
      <c r="M2272" s="19">
        <f t="shared" si="182"/>
        <v>188.6</v>
      </c>
      <c r="N2272" s="19">
        <f t="shared" si="183"/>
        <v>7.6979591836734693</v>
      </c>
    </row>
    <row r="2273" spans="1:14" ht="15" customHeight="1">
      <c r="A2273" s="15">
        <v>2267</v>
      </c>
      <c r="B2273" s="44">
        <v>7</v>
      </c>
      <c r="C2273" s="81"/>
      <c r="D2273" s="28" t="s">
        <v>1357</v>
      </c>
      <c r="E2273" s="16" t="s">
        <v>989</v>
      </c>
      <c r="F2273" s="87">
        <v>8592223347175</v>
      </c>
      <c r="G2273" s="17">
        <v>340</v>
      </c>
      <c r="H2273" s="76">
        <v>274</v>
      </c>
      <c r="I2273" s="18">
        <f t="shared" si="179"/>
        <v>11.183673469387756</v>
      </c>
      <c r="J2273" s="46">
        <f>'Skupinové slevy'!$C$42</f>
        <v>0</v>
      </c>
      <c r="K2273" s="46">
        <f t="shared" si="180"/>
        <v>0</v>
      </c>
      <c r="L2273" s="46">
        <f t="shared" si="181"/>
        <v>0</v>
      </c>
      <c r="M2273" s="19">
        <f t="shared" si="182"/>
        <v>274</v>
      </c>
      <c r="N2273" s="19">
        <f t="shared" si="183"/>
        <v>11.183673469387756</v>
      </c>
    </row>
    <row r="2274" spans="1:14" ht="15" customHeight="1">
      <c r="A2274" s="15">
        <v>2268</v>
      </c>
      <c r="B2274" s="44">
        <v>7</v>
      </c>
      <c r="C2274" s="81"/>
      <c r="D2274" s="28" t="s">
        <v>990</v>
      </c>
      <c r="E2274" s="16" t="s">
        <v>2542</v>
      </c>
      <c r="F2274" s="87">
        <v>8592223347182</v>
      </c>
      <c r="G2274" s="17">
        <v>340</v>
      </c>
      <c r="H2274" s="76">
        <v>393</v>
      </c>
      <c r="I2274" s="18">
        <f t="shared" si="179"/>
        <v>16.040816326530614</v>
      </c>
      <c r="J2274" s="46">
        <f>'Skupinové slevy'!$C$42</f>
        <v>0</v>
      </c>
      <c r="K2274" s="46">
        <f t="shared" si="180"/>
        <v>0</v>
      </c>
      <c r="L2274" s="46">
        <f t="shared" si="181"/>
        <v>0</v>
      </c>
      <c r="M2274" s="19">
        <f t="shared" si="182"/>
        <v>393</v>
      </c>
      <c r="N2274" s="19">
        <f t="shared" si="183"/>
        <v>16.040816326530614</v>
      </c>
    </row>
    <row r="2275" spans="1:14" ht="15" customHeight="1">
      <c r="A2275" s="15">
        <v>2269</v>
      </c>
      <c r="B2275" s="44">
        <v>7</v>
      </c>
      <c r="C2275" s="81"/>
      <c r="D2275" s="28" t="s">
        <v>6025</v>
      </c>
      <c r="E2275" s="16" t="s">
        <v>2745</v>
      </c>
      <c r="F2275" s="87">
        <v>8592223347250</v>
      </c>
      <c r="G2275" s="17">
        <v>340</v>
      </c>
      <c r="H2275" s="76">
        <v>108</v>
      </c>
      <c r="I2275" s="18">
        <f t="shared" si="179"/>
        <v>4.408163265306122</v>
      </c>
      <c r="J2275" s="46">
        <f>'Skupinové slevy'!$C$42</f>
        <v>0</v>
      </c>
      <c r="K2275" s="46">
        <f t="shared" si="180"/>
        <v>0</v>
      </c>
      <c r="L2275" s="46">
        <f t="shared" si="181"/>
        <v>0</v>
      </c>
      <c r="M2275" s="19">
        <f t="shared" si="182"/>
        <v>108</v>
      </c>
      <c r="N2275" s="19">
        <f t="shared" si="183"/>
        <v>4.408163265306122</v>
      </c>
    </row>
    <row r="2276" spans="1:14" ht="15" customHeight="1">
      <c r="A2276" s="15">
        <v>2270</v>
      </c>
      <c r="B2276" s="44">
        <v>7</v>
      </c>
      <c r="C2276" s="81"/>
      <c r="D2276" s="28" t="s">
        <v>6026</v>
      </c>
      <c r="E2276" s="16" t="s">
        <v>3804</v>
      </c>
      <c r="F2276" s="87">
        <v>8592223347267</v>
      </c>
      <c r="G2276" s="17">
        <v>340</v>
      </c>
      <c r="H2276" s="76">
        <v>153</v>
      </c>
      <c r="I2276" s="18">
        <f t="shared" si="179"/>
        <v>6.2448979591836737</v>
      </c>
      <c r="J2276" s="46">
        <f>'Skupinové slevy'!$C$42</f>
        <v>0</v>
      </c>
      <c r="K2276" s="46">
        <f t="shared" si="180"/>
        <v>0</v>
      </c>
      <c r="L2276" s="46">
        <f t="shared" si="181"/>
        <v>0</v>
      </c>
      <c r="M2276" s="19">
        <f t="shared" si="182"/>
        <v>153</v>
      </c>
      <c r="N2276" s="19">
        <f t="shared" si="183"/>
        <v>6.2448979591836737</v>
      </c>
    </row>
    <row r="2277" spans="1:14" ht="15" customHeight="1">
      <c r="A2277" s="15">
        <v>2271</v>
      </c>
      <c r="B2277" s="44">
        <v>7</v>
      </c>
      <c r="C2277" s="81"/>
      <c r="D2277" s="28" t="s">
        <v>6027</v>
      </c>
      <c r="E2277" s="16" t="s">
        <v>3805</v>
      </c>
      <c r="F2277" s="87">
        <v>8592223347274</v>
      </c>
      <c r="G2277" s="17">
        <v>340</v>
      </c>
      <c r="H2277" s="76">
        <v>473</v>
      </c>
      <c r="I2277" s="18">
        <f t="shared" si="179"/>
        <v>19.306122448979593</v>
      </c>
      <c r="J2277" s="46">
        <f>'Skupinové slevy'!$C$42</f>
        <v>0</v>
      </c>
      <c r="K2277" s="46">
        <f t="shared" si="180"/>
        <v>0</v>
      </c>
      <c r="L2277" s="46">
        <f t="shared" si="181"/>
        <v>0</v>
      </c>
      <c r="M2277" s="19">
        <f t="shared" si="182"/>
        <v>473</v>
      </c>
      <c r="N2277" s="19">
        <f t="shared" si="183"/>
        <v>19.306122448979593</v>
      </c>
    </row>
    <row r="2278" spans="1:14" ht="15" customHeight="1">
      <c r="A2278" s="15">
        <v>2272</v>
      </c>
      <c r="B2278" s="44">
        <v>7</v>
      </c>
      <c r="C2278" s="81"/>
      <c r="D2278" s="28" t="s">
        <v>6028</v>
      </c>
      <c r="E2278" s="16" t="s">
        <v>1841</v>
      </c>
      <c r="F2278" s="87">
        <v>8592223347281</v>
      </c>
      <c r="G2278" s="17">
        <v>340</v>
      </c>
      <c r="H2278" s="76">
        <v>886</v>
      </c>
      <c r="I2278" s="18">
        <f t="shared" si="179"/>
        <v>36.163265306122447</v>
      </c>
      <c r="J2278" s="46">
        <f>'Skupinové slevy'!$C$42</f>
        <v>0</v>
      </c>
      <c r="K2278" s="46">
        <f t="shared" si="180"/>
        <v>0</v>
      </c>
      <c r="L2278" s="46">
        <f t="shared" si="181"/>
        <v>0</v>
      </c>
      <c r="M2278" s="19">
        <f t="shared" si="182"/>
        <v>886</v>
      </c>
      <c r="N2278" s="19">
        <f t="shared" si="183"/>
        <v>36.163265306122447</v>
      </c>
    </row>
    <row r="2279" spans="1:14" ht="15" customHeight="1">
      <c r="A2279" s="15">
        <v>2273</v>
      </c>
      <c r="B2279" s="44">
        <v>7</v>
      </c>
      <c r="C2279" s="81"/>
      <c r="D2279" s="28" t="s">
        <v>4711</v>
      </c>
      <c r="E2279" s="16" t="s">
        <v>4712</v>
      </c>
      <c r="F2279" s="87">
        <v>8592223347212</v>
      </c>
      <c r="G2279" s="17">
        <v>340</v>
      </c>
      <c r="H2279" s="76">
        <v>118.5</v>
      </c>
      <c r="I2279" s="18">
        <f t="shared" si="179"/>
        <v>4.8367346938775508</v>
      </c>
      <c r="J2279" s="46">
        <f>'Skupinové slevy'!$C$42</f>
        <v>0</v>
      </c>
      <c r="K2279" s="46">
        <f t="shared" si="180"/>
        <v>0</v>
      </c>
      <c r="L2279" s="46">
        <f t="shared" si="181"/>
        <v>0</v>
      </c>
      <c r="M2279" s="19">
        <f t="shared" si="182"/>
        <v>118.5</v>
      </c>
      <c r="N2279" s="19">
        <f t="shared" si="183"/>
        <v>4.8367346938775508</v>
      </c>
    </row>
    <row r="2280" spans="1:14" ht="15" customHeight="1">
      <c r="A2280" s="15">
        <v>2274</v>
      </c>
      <c r="B2280" s="44">
        <v>7</v>
      </c>
      <c r="C2280" s="81"/>
      <c r="D2280" s="28" t="s">
        <v>2746</v>
      </c>
      <c r="E2280" s="16" t="s">
        <v>2747</v>
      </c>
      <c r="F2280" s="87">
        <v>8592223347229</v>
      </c>
      <c r="G2280" s="17">
        <v>340</v>
      </c>
      <c r="H2280" s="76">
        <v>145.19999999999999</v>
      </c>
      <c r="I2280" s="18">
        <f t="shared" si="179"/>
        <v>5.9265306122448971</v>
      </c>
      <c r="J2280" s="46">
        <f>'Skupinové slevy'!$C$42</f>
        <v>0</v>
      </c>
      <c r="K2280" s="46">
        <f t="shared" si="180"/>
        <v>0</v>
      </c>
      <c r="L2280" s="46">
        <f t="shared" si="181"/>
        <v>0</v>
      </c>
      <c r="M2280" s="19">
        <f t="shared" si="182"/>
        <v>145.19999999999999</v>
      </c>
      <c r="N2280" s="19">
        <f t="shared" si="183"/>
        <v>5.9265306122448971</v>
      </c>
    </row>
    <row r="2281" spans="1:14" ht="15" customHeight="1">
      <c r="A2281" s="15">
        <v>2275</v>
      </c>
      <c r="B2281" s="44">
        <v>7</v>
      </c>
      <c r="C2281" s="81"/>
      <c r="D2281" s="28" t="s">
        <v>3826</v>
      </c>
      <c r="E2281" s="16" t="s">
        <v>3827</v>
      </c>
      <c r="F2281" s="87">
        <v>8592223347236</v>
      </c>
      <c r="G2281" s="17">
        <v>340</v>
      </c>
      <c r="H2281" s="76">
        <v>568</v>
      </c>
      <c r="I2281" s="18">
        <f t="shared" si="179"/>
        <v>23.183673469387756</v>
      </c>
      <c r="J2281" s="46">
        <f>'Skupinové slevy'!$C$42</f>
        <v>0</v>
      </c>
      <c r="K2281" s="46">
        <f t="shared" si="180"/>
        <v>0</v>
      </c>
      <c r="L2281" s="46">
        <f t="shared" si="181"/>
        <v>0</v>
      </c>
      <c r="M2281" s="19">
        <f t="shared" si="182"/>
        <v>568</v>
      </c>
      <c r="N2281" s="19">
        <f t="shared" si="183"/>
        <v>23.183673469387756</v>
      </c>
    </row>
    <row r="2282" spans="1:14" ht="15" customHeight="1">
      <c r="A2282" s="15">
        <v>2276</v>
      </c>
      <c r="B2282" s="44">
        <v>7</v>
      </c>
      <c r="C2282" s="81"/>
      <c r="D2282" s="28" t="s">
        <v>2743</v>
      </c>
      <c r="E2282" s="16" t="s">
        <v>2744</v>
      </c>
      <c r="F2282" s="87">
        <v>8592223347243</v>
      </c>
      <c r="G2282" s="17">
        <v>340</v>
      </c>
      <c r="H2282" s="76">
        <v>1099</v>
      </c>
      <c r="I2282" s="18">
        <f t="shared" si="179"/>
        <v>44.857142857142854</v>
      </c>
      <c r="J2282" s="46">
        <f>'Skupinové slevy'!$C$42</f>
        <v>0</v>
      </c>
      <c r="K2282" s="46">
        <f t="shared" si="180"/>
        <v>0</v>
      </c>
      <c r="L2282" s="46">
        <f t="shared" si="181"/>
        <v>0</v>
      </c>
      <c r="M2282" s="19">
        <f t="shared" si="182"/>
        <v>1099</v>
      </c>
      <c r="N2282" s="19">
        <f t="shared" si="183"/>
        <v>44.857142857142854</v>
      </c>
    </row>
    <row r="2283" spans="1:14" ht="15" customHeight="1">
      <c r="A2283" s="15">
        <v>2277</v>
      </c>
      <c r="B2283" s="44">
        <v>7</v>
      </c>
      <c r="C2283" s="81"/>
      <c r="D2283" s="29" t="s">
        <v>426</v>
      </c>
      <c r="E2283" s="26" t="s">
        <v>4673</v>
      </c>
      <c r="F2283" s="87">
        <v>8592223422452</v>
      </c>
      <c r="G2283" s="17">
        <v>340</v>
      </c>
      <c r="H2283" s="76">
        <v>6155</v>
      </c>
      <c r="I2283" s="18">
        <f t="shared" si="179"/>
        <v>251.22448979591837</v>
      </c>
      <c r="J2283" s="46">
        <f>'Skupinové slevy'!$C$42</f>
        <v>0</v>
      </c>
      <c r="K2283" s="46">
        <f t="shared" si="180"/>
        <v>0</v>
      </c>
      <c r="L2283" s="46">
        <f t="shared" si="181"/>
        <v>0</v>
      </c>
      <c r="M2283" s="19">
        <f t="shared" si="182"/>
        <v>6155</v>
      </c>
      <c r="N2283" s="19">
        <f t="shared" si="183"/>
        <v>251.22448979591837</v>
      </c>
    </row>
    <row r="2284" spans="1:14" ht="15" customHeight="1">
      <c r="A2284" s="15">
        <v>2278</v>
      </c>
      <c r="B2284" s="44">
        <v>7</v>
      </c>
      <c r="C2284" s="81"/>
      <c r="D2284" s="28" t="s">
        <v>6596</v>
      </c>
      <c r="E2284" s="16" t="s">
        <v>6597</v>
      </c>
      <c r="F2284" s="87">
        <v>8592223347137</v>
      </c>
      <c r="G2284" s="17">
        <v>340</v>
      </c>
      <c r="H2284" s="76">
        <v>4095</v>
      </c>
      <c r="I2284" s="18">
        <f t="shared" si="179"/>
        <v>167.14285714285714</v>
      </c>
      <c r="J2284" s="46">
        <f>'Skupinové slevy'!$C$42</f>
        <v>0</v>
      </c>
      <c r="K2284" s="46">
        <f t="shared" si="180"/>
        <v>0</v>
      </c>
      <c r="L2284" s="46">
        <f t="shared" si="181"/>
        <v>0</v>
      </c>
      <c r="M2284" s="19">
        <f t="shared" si="182"/>
        <v>4095</v>
      </c>
      <c r="N2284" s="19">
        <f t="shared" si="183"/>
        <v>167.14285714285714</v>
      </c>
    </row>
    <row r="2285" spans="1:14" ht="15" customHeight="1">
      <c r="A2285" s="15">
        <v>2279</v>
      </c>
      <c r="B2285" s="44">
        <v>7</v>
      </c>
      <c r="C2285" s="81"/>
      <c r="D2285" s="29" t="s">
        <v>4370</v>
      </c>
      <c r="E2285" s="26" t="s">
        <v>4674</v>
      </c>
      <c r="F2285" s="87">
        <v>8592223422483</v>
      </c>
      <c r="G2285" s="17">
        <v>340</v>
      </c>
      <c r="H2285" s="76">
        <v>1185</v>
      </c>
      <c r="I2285" s="18">
        <f t="shared" si="179"/>
        <v>48.367346938775512</v>
      </c>
      <c r="J2285" s="46">
        <f>'Skupinové slevy'!$C$42</f>
        <v>0</v>
      </c>
      <c r="K2285" s="46">
        <f t="shared" si="180"/>
        <v>0</v>
      </c>
      <c r="L2285" s="46">
        <f t="shared" si="181"/>
        <v>0</v>
      </c>
      <c r="M2285" s="19">
        <f t="shared" si="182"/>
        <v>1185</v>
      </c>
      <c r="N2285" s="19">
        <f t="shared" si="183"/>
        <v>48.367346938775512</v>
      </c>
    </row>
    <row r="2286" spans="1:14" ht="15" customHeight="1">
      <c r="A2286" s="15">
        <v>2280</v>
      </c>
      <c r="B2286" s="44">
        <v>7</v>
      </c>
      <c r="C2286" s="81"/>
      <c r="D2286" s="28" t="s">
        <v>4895</v>
      </c>
      <c r="E2286" s="16" t="s">
        <v>2376</v>
      </c>
      <c r="F2286" s="87">
        <v>8592223347151</v>
      </c>
      <c r="G2286" s="17">
        <v>340</v>
      </c>
      <c r="H2286" s="76">
        <v>1090</v>
      </c>
      <c r="I2286" s="18">
        <f t="shared" si="179"/>
        <v>44.489795918367349</v>
      </c>
      <c r="J2286" s="46">
        <f>'Skupinové slevy'!$C$42</f>
        <v>0</v>
      </c>
      <c r="K2286" s="46">
        <f t="shared" si="180"/>
        <v>0</v>
      </c>
      <c r="L2286" s="46">
        <f t="shared" si="181"/>
        <v>0</v>
      </c>
      <c r="M2286" s="19">
        <f t="shared" si="182"/>
        <v>1090</v>
      </c>
      <c r="N2286" s="19">
        <f t="shared" si="183"/>
        <v>44.489795918367349</v>
      </c>
    </row>
    <row r="2287" spans="1:14" ht="15" customHeight="1">
      <c r="A2287" s="15">
        <v>2281</v>
      </c>
      <c r="B2287" s="44">
        <v>7</v>
      </c>
      <c r="C2287" s="81"/>
      <c r="D2287" s="28" t="s">
        <v>2375</v>
      </c>
      <c r="F2287" s="88">
        <v>8592223347151</v>
      </c>
      <c r="G2287" s="17">
        <v>340</v>
      </c>
      <c r="H2287" s="76">
        <v>1276</v>
      </c>
      <c r="I2287" s="18">
        <f t="shared" si="179"/>
        <v>52.081632653061227</v>
      </c>
      <c r="J2287" s="46">
        <f>'Skupinové slevy'!$C$42</f>
        <v>0</v>
      </c>
      <c r="K2287" s="46">
        <f t="shared" si="180"/>
        <v>0</v>
      </c>
      <c r="L2287" s="46">
        <f t="shared" si="181"/>
        <v>0</v>
      </c>
      <c r="M2287" s="19">
        <f t="shared" si="182"/>
        <v>1276</v>
      </c>
      <c r="N2287" s="19">
        <f t="shared" si="183"/>
        <v>52.081632653061227</v>
      </c>
    </row>
    <row r="2288" spans="1:14" ht="15" customHeight="1">
      <c r="A2288" s="15">
        <v>2282</v>
      </c>
      <c r="B2288" s="38">
        <v>8</v>
      </c>
      <c r="C2288" s="80"/>
      <c r="D2288" s="28" t="s">
        <v>785</v>
      </c>
      <c r="E2288" s="16" t="s">
        <v>1489</v>
      </c>
      <c r="F2288" s="87">
        <v>8592223309876</v>
      </c>
      <c r="G2288" s="25">
        <v>130</v>
      </c>
      <c r="H2288" s="76">
        <v>8481</v>
      </c>
      <c r="I2288" s="18">
        <f t="shared" si="179"/>
        <v>346.16326530612247</v>
      </c>
      <c r="J2288" s="46">
        <f>'Skupinové slevy'!$C$10</f>
        <v>0</v>
      </c>
      <c r="K2288" s="46">
        <f t="shared" si="180"/>
        <v>0</v>
      </c>
      <c r="L2288" s="46">
        <f t="shared" si="181"/>
        <v>0</v>
      </c>
      <c r="M2288" s="19">
        <f t="shared" si="182"/>
        <v>8481</v>
      </c>
      <c r="N2288" s="19">
        <f t="shared" si="183"/>
        <v>346.16326530612247</v>
      </c>
    </row>
    <row r="2289" spans="1:14" ht="15" customHeight="1">
      <c r="A2289" s="15">
        <v>2283</v>
      </c>
      <c r="B2289" s="38">
        <v>8</v>
      </c>
      <c r="C2289" s="80"/>
      <c r="D2289" s="28" t="s">
        <v>1425</v>
      </c>
      <c r="E2289" s="16" t="s">
        <v>1489</v>
      </c>
      <c r="F2289" s="87">
        <v>8030373014139</v>
      </c>
      <c r="G2289" s="25">
        <v>130</v>
      </c>
      <c r="H2289" s="76">
        <v>3302</v>
      </c>
      <c r="I2289" s="18">
        <f t="shared" si="179"/>
        <v>134.77551020408163</v>
      </c>
      <c r="J2289" s="46">
        <f>'Skupinové slevy'!$C$10</f>
        <v>0</v>
      </c>
      <c r="K2289" s="46">
        <f t="shared" si="180"/>
        <v>0</v>
      </c>
      <c r="L2289" s="46">
        <f t="shared" si="181"/>
        <v>0</v>
      </c>
      <c r="M2289" s="19">
        <f t="shared" si="182"/>
        <v>3302</v>
      </c>
      <c r="N2289" s="19">
        <f t="shared" si="183"/>
        <v>134.77551020408163</v>
      </c>
    </row>
    <row r="2290" spans="1:14" ht="15" customHeight="1">
      <c r="A2290" s="15">
        <v>2284</v>
      </c>
      <c r="B2290" s="38">
        <v>8</v>
      </c>
      <c r="C2290" s="80"/>
      <c r="D2290" s="28" t="s">
        <v>3751</v>
      </c>
      <c r="E2290" s="16" t="s">
        <v>1422</v>
      </c>
      <c r="F2290" s="87">
        <v>8030373023421</v>
      </c>
      <c r="G2290" s="25">
        <v>130</v>
      </c>
      <c r="H2290" s="76">
        <v>3802</v>
      </c>
      <c r="I2290" s="18">
        <f t="shared" si="179"/>
        <v>155.18367346938774</v>
      </c>
      <c r="J2290" s="46">
        <f>'Skupinové slevy'!$C$10</f>
        <v>0</v>
      </c>
      <c r="K2290" s="46">
        <f t="shared" si="180"/>
        <v>0</v>
      </c>
      <c r="L2290" s="46">
        <f t="shared" si="181"/>
        <v>0</v>
      </c>
      <c r="M2290" s="19">
        <f t="shared" si="182"/>
        <v>3802</v>
      </c>
      <c r="N2290" s="19">
        <f t="shared" si="183"/>
        <v>155.18367346938774</v>
      </c>
    </row>
    <row r="2291" spans="1:14" ht="15" customHeight="1">
      <c r="A2291" s="15">
        <v>2285</v>
      </c>
      <c r="B2291" s="38">
        <v>8</v>
      </c>
      <c r="C2291" s="80"/>
      <c r="D2291" s="28" t="s">
        <v>3448</v>
      </c>
      <c r="E2291" s="16" t="s">
        <v>1489</v>
      </c>
      <c r="F2291" s="87">
        <v>8030373013132</v>
      </c>
      <c r="G2291" s="25">
        <v>130</v>
      </c>
      <c r="H2291" s="76">
        <v>3897</v>
      </c>
      <c r="I2291" s="18">
        <f t="shared" si="179"/>
        <v>159.0612244897959</v>
      </c>
      <c r="J2291" s="46">
        <f>'Skupinové slevy'!$C$10</f>
        <v>0</v>
      </c>
      <c r="K2291" s="46">
        <f t="shared" si="180"/>
        <v>0</v>
      </c>
      <c r="L2291" s="46">
        <f t="shared" si="181"/>
        <v>0</v>
      </c>
      <c r="M2291" s="19">
        <f t="shared" si="182"/>
        <v>3897</v>
      </c>
      <c r="N2291" s="19">
        <f t="shared" si="183"/>
        <v>159.0612244897959</v>
      </c>
    </row>
    <row r="2292" spans="1:14" ht="15" customHeight="1">
      <c r="A2292" s="15">
        <v>2286</v>
      </c>
      <c r="B2292" s="38">
        <v>8</v>
      </c>
      <c r="C2292" s="80"/>
      <c r="D2292" s="28" t="s">
        <v>1405</v>
      </c>
      <c r="E2292" s="16" t="s">
        <v>5066</v>
      </c>
      <c r="F2292" s="87">
        <v>8592223300927</v>
      </c>
      <c r="G2292" s="17">
        <v>470</v>
      </c>
      <c r="H2292" s="76">
        <v>239</v>
      </c>
      <c r="I2292" s="18">
        <f t="shared" si="179"/>
        <v>9.7551020408163271</v>
      </c>
      <c r="J2292" s="46">
        <f>'Skupinové slevy'!$C$54</f>
        <v>0</v>
      </c>
      <c r="K2292" s="46">
        <f t="shared" si="180"/>
        <v>0</v>
      </c>
      <c r="L2292" s="46">
        <f t="shared" si="181"/>
        <v>0</v>
      </c>
      <c r="M2292" s="19">
        <f t="shared" si="182"/>
        <v>239</v>
      </c>
      <c r="N2292" s="19">
        <f t="shared" si="183"/>
        <v>9.7551020408163271</v>
      </c>
    </row>
    <row r="2293" spans="1:14" ht="15" customHeight="1">
      <c r="A2293" s="15">
        <v>2287</v>
      </c>
      <c r="B2293" s="38">
        <v>8</v>
      </c>
      <c r="C2293" s="80"/>
      <c r="D2293" s="28" t="s">
        <v>5751</v>
      </c>
      <c r="E2293" s="16" t="s">
        <v>5752</v>
      </c>
      <c r="F2293" s="87">
        <v>8592223300934</v>
      </c>
      <c r="G2293" s="17">
        <v>470</v>
      </c>
      <c r="H2293" s="76">
        <v>347</v>
      </c>
      <c r="I2293" s="18">
        <f t="shared" si="179"/>
        <v>14.163265306122449</v>
      </c>
      <c r="J2293" s="46">
        <f>'Skupinové slevy'!$C$54</f>
        <v>0</v>
      </c>
      <c r="K2293" s="46">
        <f t="shared" si="180"/>
        <v>0</v>
      </c>
      <c r="L2293" s="46">
        <f t="shared" si="181"/>
        <v>0</v>
      </c>
      <c r="M2293" s="19">
        <f t="shared" si="182"/>
        <v>347</v>
      </c>
      <c r="N2293" s="19">
        <f t="shared" si="183"/>
        <v>14.163265306122449</v>
      </c>
    </row>
    <row r="2294" spans="1:14" ht="15" customHeight="1">
      <c r="A2294" s="15">
        <v>2288</v>
      </c>
      <c r="B2294" s="38">
        <v>8</v>
      </c>
      <c r="C2294" s="80"/>
      <c r="D2294" s="28" t="s">
        <v>5753</v>
      </c>
      <c r="E2294" s="16" t="s">
        <v>5754</v>
      </c>
      <c r="F2294" s="87">
        <v>8592223300941</v>
      </c>
      <c r="G2294" s="17">
        <v>470</v>
      </c>
      <c r="H2294" s="76">
        <v>445</v>
      </c>
      <c r="I2294" s="18">
        <f t="shared" si="179"/>
        <v>18.163265306122447</v>
      </c>
      <c r="J2294" s="46">
        <f>'Skupinové slevy'!$C$54</f>
        <v>0</v>
      </c>
      <c r="K2294" s="46">
        <f t="shared" si="180"/>
        <v>0</v>
      </c>
      <c r="L2294" s="46">
        <f t="shared" si="181"/>
        <v>0</v>
      </c>
      <c r="M2294" s="19">
        <f t="shared" si="182"/>
        <v>445</v>
      </c>
      <c r="N2294" s="19">
        <f t="shared" si="183"/>
        <v>18.163265306122447</v>
      </c>
    </row>
    <row r="2295" spans="1:14" ht="15" customHeight="1">
      <c r="A2295" s="15">
        <v>2289</v>
      </c>
      <c r="B2295" s="38">
        <v>8</v>
      </c>
      <c r="C2295" s="80"/>
      <c r="D2295" s="28" t="s">
        <v>5514</v>
      </c>
      <c r="E2295" s="16" t="s">
        <v>5515</v>
      </c>
      <c r="F2295" s="87">
        <v>8592223300958</v>
      </c>
      <c r="G2295" s="17">
        <v>470</v>
      </c>
      <c r="H2295" s="76">
        <v>731</v>
      </c>
      <c r="I2295" s="18">
        <f t="shared" si="179"/>
        <v>29.836734693877553</v>
      </c>
      <c r="J2295" s="46">
        <f>'Skupinové slevy'!$C$54</f>
        <v>0</v>
      </c>
      <c r="K2295" s="46">
        <f t="shared" si="180"/>
        <v>0</v>
      </c>
      <c r="L2295" s="46">
        <f t="shared" si="181"/>
        <v>0</v>
      </c>
      <c r="M2295" s="19">
        <f t="shared" si="182"/>
        <v>731</v>
      </c>
      <c r="N2295" s="19">
        <f t="shared" si="183"/>
        <v>29.836734693877553</v>
      </c>
    </row>
    <row r="2296" spans="1:14" ht="15" customHeight="1">
      <c r="A2296" s="15">
        <v>2290</v>
      </c>
      <c r="B2296" s="38">
        <v>8</v>
      </c>
      <c r="C2296" s="80"/>
      <c r="D2296" s="28" t="s">
        <v>4869</v>
      </c>
      <c r="E2296" s="16" t="s">
        <v>6126</v>
      </c>
      <c r="F2296" s="87">
        <v>8592223300965</v>
      </c>
      <c r="G2296" s="17">
        <v>470</v>
      </c>
      <c r="H2296" s="76">
        <v>1034</v>
      </c>
      <c r="I2296" s="18">
        <f t="shared" si="179"/>
        <v>42.204081632653065</v>
      </c>
      <c r="J2296" s="46">
        <f>'Skupinové slevy'!$C$54</f>
        <v>0</v>
      </c>
      <c r="K2296" s="46">
        <f t="shared" si="180"/>
        <v>0</v>
      </c>
      <c r="L2296" s="46">
        <f t="shared" si="181"/>
        <v>0</v>
      </c>
      <c r="M2296" s="19">
        <f t="shared" si="182"/>
        <v>1034</v>
      </c>
      <c r="N2296" s="19">
        <f t="shared" si="183"/>
        <v>42.204081632653065</v>
      </c>
    </row>
    <row r="2297" spans="1:14" ht="15" customHeight="1">
      <c r="A2297" s="15">
        <v>2291</v>
      </c>
      <c r="B2297" s="38">
        <v>8</v>
      </c>
      <c r="C2297" s="80"/>
      <c r="D2297" s="28" t="s">
        <v>6127</v>
      </c>
      <c r="E2297" s="16" t="s">
        <v>6128</v>
      </c>
      <c r="F2297" s="87">
        <v>8592223300972</v>
      </c>
      <c r="G2297" s="17">
        <v>470</v>
      </c>
      <c r="H2297" s="76">
        <v>1560</v>
      </c>
      <c r="I2297" s="18">
        <f t="shared" si="179"/>
        <v>63.673469387755105</v>
      </c>
      <c r="J2297" s="46">
        <f>'Skupinové slevy'!$C$54</f>
        <v>0</v>
      </c>
      <c r="K2297" s="46">
        <f t="shared" si="180"/>
        <v>0</v>
      </c>
      <c r="L2297" s="46">
        <f t="shared" si="181"/>
        <v>0</v>
      </c>
      <c r="M2297" s="19">
        <f t="shared" si="182"/>
        <v>1560</v>
      </c>
      <c r="N2297" s="19">
        <f t="shared" si="183"/>
        <v>63.673469387755105</v>
      </c>
    </row>
    <row r="2298" spans="1:14" ht="15" customHeight="1">
      <c r="A2298" s="15">
        <v>2292</v>
      </c>
      <c r="B2298" s="38">
        <v>8</v>
      </c>
      <c r="C2298" s="80"/>
      <c r="D2298" s="28" t="s">
        <v>6876</v>
      </c>
      <c r="E2298" s="16" t="s">
        <v>4567</v>
      </c>
      <c r="F2298" s="87">
        <v>8592223300989</v>
      </c>
      <c r="G2298" s="17">
        <v>470</v>
      </c>
      <c r="H2298" s="76">
        <v>2361</v>
      </c>
      <c r="I2298" s="18">
        <f t="shared" si="179"/>
        <v>96.367346938775512</v>
      </c>
      <c r="J2298" s="46">
        <f>'Skupinové slevy'!$C$54</f>
        <v>0</v>
      </c>
      <c r="K2298" s="46">
        <f t="shared" si="180"/>
        <v>0</v>
      </c>
      <c r="L2298" s="46">
        <f t="shared" si="181"/>
        <v>0</v>
      </c>
      <c r="M2298" s="19">
        <f t="shared" si="182"/>
        <v>2361</v>
      </c>
      <c r="N2298" s="19">
        <f t="shared" si="183"/>
        <v>96.367346938775512</v>
      </c>
    </row>
    <row r="2299" spans="1:14" ht="15" customHeight="1">
      <c r="A2299" s="15">
        <v>2293</v>
      </c>
      <c r="B2299" s="38">
        <v>8</v>
      </c>
      <c r="C2299" s="80"/>
      <c r="D2299" s="28" t="s">
        <v>4589</v>
      </c>
      <c r="E2299" s="16" t="s">
        <v>4590</v>
      </c>
      <c r="F2299" s="87">
        <v>8592223345980</v>
      </c>
      <c r="G2299" s="17">
        <v>470</v>
      </c>
      <c r="H2299" s="76">
        <v>363</v>
      </c>
      <c r="I2299" s="18">
        <f t="shared" si="179"/>
        <v>14.816326530612244</v>
      </c>
      <c r="J2299" s="46">
        <f>'Skupinové slevy'!$C$54</f>
        <v>0</v>
      </c>
      <c r="K2299" s="46">
        <f t="shared" si="180"/>
        <v>0</v>
      </c>
      <c r="L2299" s="46">
        <f t="shared" si="181"/>
        <v>0</v>
      </c>
      <c r="M2299" s="19">
        <f t="shared" si="182"/>
        <v>363</v>
      </c>
      <c r="N2299" s="19">
        <f t="shared" si="183"/>
        <v>14.816326530612244</v>
      </c>
    </row>
    <row r="2300" spans="1:14" ht="15" customHeight="1">
      <c r="A2300" s="15">
        <v>2294</v>
      </c>
      <c r="B2300" s="38">
        <v>8</v>
      </c>
      <c r="C2300" s="80"/>
      <c r="D2300" s="28" t="s">
        <v>6032</v>
      </c>
      <c r="E2300" s="16" t="s">
        <v>4591</v>
      </c>
      <c r="F2300" s="87">
        <v>8592223345997</v>
      </c>
      <c r="G2300" s="17">
        <v>470</v>
      </c>
      <c r="H2300" s="76">
        <v>476</v>
      </c>
      <c r="I2300" s="18">
        <f t="shared" si="179"/>
        <v>19.428571428571427</v>
      </c>
      <c r="J2300" s="46">
        <f>'Skupinové slevy'!$C$54</f>
        <v>0</v>
      </c>
      <c r="K2300" s="46">
        <f t="shared" si="180"/>
        <v>0</v>
      </c>
      <c r="L2300" s="46">
        <f t="shared" si="181"/>
        <v>0</v>
      </c>
      <c r="M2300" s="19">
        <f t="shared" si="182"/>
        <v>476</v>
      </c>
      <c r="N2300" s="19">
        <f t="shared" si="183"/>
        <v>19.428571428571427</v>
      </c>
    </row>
    <row r="2301" spans="1:14" ht="15" customHeight="1">
      <c r="A2301" s="15">
        <v>2295</v>
      </c>
      <c r="B2301" s="38">
        <v>8</v>
      </c>
      <c r="C2301" s="80"/>
      <c r="D2301" s="28" t="s">
        <v>4372</v>
      </c>
      <c r="E2301" s="16" t="s">
        <v>4373</v>
      </c>
      <c r="F2301" s="87">
        <v>8592223346000</v>
      </c>
      <c r="G2301" s="17">
        <v>470</v>
      </c>
      <c r="H2301" s="76">
        <v>771</v>
      </c>
      <c r="I2301" s="18">
        <f t="shared" si="179"/>
        <v>31.469387755102041</v>
      </c>
      <c r="J2301" s="46">
        <f>'Skupinové slevy'!$C$54</f>
        <v>0</v>
      </c>
      <c r="K2301" s="46">
        <f t="shared" si="180"/>
        <v>0</v>
      </c>
      <c r="L2301" s="46">
        <f t="shared" si="181"/>
        <v>0</v>
      </c>
      <c r="M2301" s="19">
        <f t="shared" si="182"/>
        <v>771</v>
      </c>
      <c r="N2301" s="19">
        <f t="shared" si="183"/>
        <v>31.469387755102041</v>
      </c>
    </row>
    <row r="2302" spans="1:14" ht="15" customHeight="1">
      <c r="A2302" s="15">
        <v>2296</v>
      </c>
      <c r="B2302" s="38">
        <v>8</v>
      </c>
      <c r="C2302" s="80"/>
      <c r="D2302" s="28" t="s">
        <v>7003</v>
      </c>
      <c r="E2302" s="16" t="s">
        <v>7004</v>
      </c>
      <c r="F2302" s="87">
        <v>8592223308206</v>
      </c>
      <c r="G2302" s="17">
        <v>470</v>
      </c>
      <c r="H2302" s="76">
        <v>1189</v>
      </c>
      <c r="I2302" s="18">
        <f t="shared" si="179"/>
        <v>48.530612244897959</v>
      </c>
      <c r="J2302" s="46">
        <f>'Skupinové slevy'!$C$54</f>
        <v>0</v>
      </c>
      <c r="K2302" s="46">
        <f t="shared" si="180"/>
        <v>0</v>
      </c>
      <c r="L2302" s="46">
        <f t="shared" si="181"/>
        <v>0</v>
      </c>
      <c r="M2302" s="19">
        <f t="shared" si="182"/>
        <v>1189</v>
      </c>
      <c r="N2302" s="19">
        <f t="shared" si="183"/>
        <v>48.530612244897959</v>
      </c>
    </row>
    <row r="2303" spans="1:14" ht="15" customHeight="1">
      <c r="A2303" s="15">
        <v>2297</v>
      </c>
      <c r="B2303" s="38">
        <v>8</v>
      </c>
      <c r="C2303" s="80"/>
      <c r="D2303" s="28" t="s">
        <v>6254</v>
      </c>
      <c r="E2303" s="16" t="s">
        <v>6255</v>
      </c>
      <c r="F2303" s="87">
        <v>8592223308213</v>
      </c>
      <c r="G2303" s="17">
        <v>470</v>
      </c>
      <c r="H2303" s="76">
        <v>1691</v>
      </c>
      <c r="I2303" s="18">
        <f t="shared" si="179"/>
        <v>69.020408163265301</v>
      </c>
      <c r="J2303" s="46">
        <f>'Skupinové slevy'!$C$54</f>
        <v>0</v>
      </c>
      <c r="K2303" s="46">
        <f t="shared" si="180"/>
        <v>0</v>
      </c>
      <c r="L2303" s="46">
        <f t="shared" si="181"/>
        <v>0</v>
      </c>
      <c r="M2303" s="19">
        <f t="shared" si="182"/>
        <v>1691</v>
      </c>
      <c r="N2303" s="19">
        <f t="shared" si="183"/>
        <v>69.020408163265301</v>
      </c>
    </row>
    <row r="2304" spans="1:14" ht="15" customHeight="1">
      <c r="A2304" s="15">
        <v>2298</v>
      </c>
      <c r="B2304" s="38">
        <v>8</v>
      </c>
      <c r="C2304" s="80"/>
      <c r="D2304" s="28" t="s">
        <v>6256</v>
      </c>
      <c r="E2304" s="16" t="s">
        <v>5465</v>
      </c>
      <c r="F2304" s="87">
        <v>8592223346017</v>
      </c>
      <c r="G2304" s="17">
        <v>470</v>
      </c>
      <c r="H2304" s="76">
        <v>2479</v>
      </c>
      <c r="I2304" s="18">
        <f t="shared" si="179"/>
        <v>101.18367346938776</v>
      </c>
      <c r="J2304" s="46">
        <f>'Skupinové slevy'!$C$54</f>
        <v>0</v>
      </c>
      <c r="K2304" s="46">
        <f t="shared" si="180"/>
        <v>0</v>
      </c>
      <c r="L2304" s="46">
        <f t="shared" si="181"/>
        <v>0</v>
      </c>
      <c r="M2304" s="19">
        <f t="shared" si="182"/>
        <v>2479</v>
      </c>
      <c r="N2304" s="19">
        <f t="shared" si="183"/>
        <v>101.18367346938776</v>
      </c>
    </row>
    <row r="2305" spans="1:14" ht="15" customHeight="1">
      <c r="A2305" s="15">
        <v>2299</v>
      </c>
      <c r="B2305" s="38">
        <v>8</v>
      </c>
      <c r="C2305" s="80"/>
      <c r="D2305" s="28" t="s">
        <v>4568</v>
      </c>
      <c r="E2305" s="16" t="s">
        <v>4569</v>
      </c>
      <c r="F2305" s="87">
        <v>8592223300996</v>
      </c>
      <c r="G2305" s="17">
        <v>470</v>
      </c>
      <c r="H2305" s="76">
        <v>362</v>
      </c>
      <c r="I2305" s="18">
        <f t="shared" si="179"/>
        <v>14.775510204081632</v>
      </c>
      <c r="J2305" s="46">
        <f>'Skupinové slevy'!$C$54</f>
        <v>0</v>
      </c>
      <c r="K2305" s="46">
        <f t="shared" si="180"/>
        <v>0</v>
      </c>
      <c r="L2305" s="46">
        <f t="shared" si="181"/>
        <v>0</v>
      </c>
      <c r="M2305" s="19">
        <f t="shared" si="182"/>
        <v>362</v>
      </c>
      <c r="N2305" s="19">
        <f t="shared" si="183"/>
        <v>14.775510204081632</v>
      </c>
    </row>
    <row r="2306" spans="1:14" ht="15" customHeight="1">
      <c r="A2306" s="15">
        <v>2300</v>
      </c>
      <c r="B2306" s="38">
        <v>8</v>
      </c>
      <c r="C2306" s="80"/>
      <c r="D2306" s="28" t="s">
        <v>4570</v>
      </c>
      <c r="E2306" s="16" t="s">
        <v>4571</v>
      </c>
      <c r="F2306" s="87">
        <v>8592223301009</v>
      </c>
      <c r="G2306" s="17">
        <v>470</v>
      </c>
      <c r="H2306" s="76">
        <v>476</v>
      </c>
      <c r="I2306" s="18">
        <f t="shared" si="179"/>
        <v>19.428571428571427</v>
      </c>
      <c r="J2306" s="46">
        <f>'Skupinové slevy'!$C$54</f>
        <v>0</v>
      </c>
      <c r="K2306" s="46">
        <f t="shared" si="180"/>
        <v>0</v>
      </c>
      <c r="L2306" s="46">
        <f t="shared" si="181"/>
        <v>0</v>
      </c>
      <c r="M2306" s="19">
        <f t="shared" si="182"/>
        <v>476</v>
      </c>
      <c r="N2306" s="19">
        <f t="shared" si="183"/>
        <v>19.428571428571427</v>
      </c>
    </row>
    <row r="2307" spans="1:14" ht="15" customHeight="1">
      <c r="A2307" s="15">
        <v>2301</v>
      </c>
      <c r="B2307" s="38">
        <v>8</v>
      </c>
      <c r="C2307" s="80"/>
      <c r="D2307" s="28" t="s">
        <v>5516</v>
      </c>
      <c r="E2307" s="16" t="s">
        <v>6036</v>
      </c>
      <c r="F2307" s="87">
        <v>8592223301016</v>
      </c>
      <c r="G2307" s="17">
        <v>470</v>
      </c>
      <c r="H2307" s="76">
        <v>768</v>
      </c>
      <c r="I2307" s="18">
        <f t="shared" si="179"/>
        <v>31.346938775510203</v>
      </c>
      <c r="J2307" s="46">
        <f>'Skupinové slevy'!$C$54</f>
        <v>0</v>
      </c>
      <c r="K2307" s="46">
        <f t="shared" si="180"/>
        <v>0</v>
      </c>
      <c r="L2307" s="46">
        <f t="shared" si="181"/>
        <v>0</v>
      </c>
      <c r="M2307" s="19">
        <f t="shared" si="182"/>
        <v>768</v>
      </c>
      <c r="N2307" s="19">
        <f t="shared" si="183"/>
        <v>31.346938775510203</v>
      </c>
    </row>
    <row r="2308" spans="1:14" ht="15" customHeight="1">
      <c r="A2308" s="15">
        <v>2302</v>
      </c>
      <c r="B2308" s="38">
        <v>8</v>
      </c>
      <c r="C2308" s="80"/>
      <c r="D2308" s="28" t="s">
        <v>3065</v>
      </c>
      <c r="E2308" s="16" t="s">
        <v>3066</v>
      </c>
      <c r="F2308" s="87">
        <v>8592223304482</v>
      </c>
      <c r="G2308" s="17">
        <v>470</v>
      </c>
      <c r="H2308" s="76">
        <v>319</v>
      </c>
      <c r="I2308" s="18">
        <f t="shared" si="179"/>
        <v>13.020408163265307</v>
      </c>
      <c r="J2308" s="46">
        <f>'Skupinové slevy'!$C$54</f>
        <v>0</v>
      </c>
      <c r="K2308" s="46">
        <f t="shared" si="180"/>
        <v>0</v>
      </c>
      <c r="L2308" s="46">
        <f t="shared" si="181"/>
        <v>0</v>
      </c>
      <c r="M2308" s="19">
        <f t="shared" si="182"/>
        <v>319</v>
      </c>
      <c r="N2308" s="19">
        <f t="shared" si="183"/>
        <v>13.020408163265307</v>
      </c>
    </row>
    <row r="2309" spans="1:14" ht="15" customHeight="1">
      <c r="A2309" s="15">
        <v>2303</v>
      </c>
      <c r="B2309" s="38">
        <v>8</v>
      </c>
      <c r="C2309" s="80"/>
      <c r="D2309" s="28" t="s">
        <v>1250</v>
      </c>
      <c r="E2309" s="16" t="s">
        <v>1251</v>
      </c>
      <c r="F2309" s="87">
        <v>8592223304499</v>
      </c>
      <c r="G2309" s="17">
        <v>470</v>
      </c>
      <c r="H2309" s="76">
        <v>287</v>
      </c>
      <c r="I2309" s="18">
        <f t="shared" si="179"/>
        <v>11.714285714285714</v>
      </c>
      <c r="J2309" s="46">
        <f>'Skupinové slevy'!$C$54</f>
        <v>0</v>
      </c>
      <c r="K2309" s="46">
        <f t="shared" si="180"/>
        <v>0</v>
      </c>
      <c r="L2309" s="46">
        <f t="shared" si="181"/>
        <v>0</v>
      </c>
      <c r="M2309" s="19">
        <f t="shared" si="182"/>
        <v>287</v>
      </c>
      <c r="N2309" s="19">
        <f t="shared" si="183"/>
        <v>11.714285714285714</v>
      </c>
    </row>
    <row r="2310" spans="1:14" ht="15" customHeight="1">
      <c r="A2310" s="15">
        <v>2304</v>
      </c>
      <c r="B2310" s="38">
        <v>8</v>
      </c>
      <c r="C2310" s="80"/>
      <c r="D2310" s="28" t="s">
        <v>1252</v>
      </c>
      <c r="E2310" s="16" t="s">
        <v>1253</v>
      </c>
      <c r="F2310" s="87">
        <v>8592223304505</v>
      </c>
      <c r="G2310" s="17">
        <v>470</v>
      </c>
      <c r="H2310" s="76">
        <v>319</v>
      </c>
      <c r="I2310" s="18">
        <f t="shared" si="179"/>
        <v>13.020408163265307</v>
      </c>
      <c r="J2310" s="46">
        <f>'Skupinové slevy'!$C$54</f>
        <v>0</v>
      </c>
      <c r="K2310" s="46">
        <f t="shared" si="180"/>
        <v>0</v>
      </c>
      <c r="L2310" s="46">
        <f t="shared" si="181"/>
        <v>0</v>
      </c>
      <c r="M2310" s="19">
        <f t="shared" si="182"/>
        <v>319</v>
      </c>
      <c r="N2310" s="19">
        <f t="shared" si="183"/>
        <v>13.020408163265307</v>
      </c>
    </row>
    <row r="2311" spans="1:14" ht="15" customHeight="1">
      <c r="A2311" s="15">
        <v>2305</v>
      </c>
      <c r="B2311" s="38">
        <v>8</v>
      </c>
      <c r="C2311" s="80"/>
      <c r="D2311" s="28" t="s">
        <v>3069</v>
      </c>
      <c r="E2311" s="16" t="s">
        <v>3070</v>
      </c>
      <c r="F2311" s="87">
        <v>8592223304512</v>
      </c>
      <c r="G2311" s="17">
        <v>470</v>
      </c>
      <c r="H2311" s="76">
        <v>311</v>
      </c>
      <c r="I2311" s="18">
        <f t="shared" ref="I2311:I2374" si="184">H2311/$I$5</f>
        <v>12.693877551020408</v>
      </c>
      <c r="J2311" s="46">
        <f>'Skupinové slevy'!$C$54</f>
        <v>0</v>
      </c>
      <c r="K2311" s="46">
        <f t="shared" ref="K2311:K2374" si="185">IF($K$4="X",0.04,0)</f>
        <v>0</v>
      </c>
      <c r="L2311" s="46">
        <f t="shared" ref="L2311:L2374" si="186">IF($L$4="X",0.02,0)</f>
        <v>0</v>
      </c>
      <c r="M2311" s="19">
        <f t="shared" si="182"/>
        <v>311</v>
      </c>
      <c r="N2311" s="19">
        <f t="shared" si="183"/>
        <v>12.693877551020408</v>
      </c>
    </row>
    <row r="2312" spans="1:14" ht="15" customHeight="1">
      <c r="A2312" s="15">
        <v>2306</v>
      </c>
      <c r="B2312" s="38">
        <v>8</v>
      </c>
      <c r="C2312" s="80"/>
      <c r="D2312" s="28" t="s">
        <v>4667</v>
      </c>
      <c r="E2312" s="16" t="s">
        <v>4668</v>
      </c>
      <c r="F2312" s="87">
        <v>8592223304529</v>
      </c>
      <c r="G2312" s="17">
        <v>470</v>
      </c>
      <c r="H2312" s="76">
        <v>319</v>
      </c>
      <c r="I2312" s="18">
        <f t="shared" si="184"/>
        <v>13.020408163265307</v>
      </c>
      <c r="J2312" s="46">
        <f>'Skupinové slevy'!$C$54</f>
        <v>0</v>
      </c>
      <c r="K2312" s="46">
        <f t="shared" si="185"/>
        <v>0</v>
      </c>
      <c r="L2312" s="46">
        <f t="shared" si="186"/>
        <v>0</v>
      </c>
      <c r="M2312" s="19">
        <f t="shared" si="182"/>
        <v>319</v>
      </c>
      <c r="N2312" s="19">
        <f t="shared" si="183"/>
        <v>13.020408163265307</v>
      </c>
    </row>
    <row r="2313" spans="1:14" ht="15" customHeight="1">
      <c r="A2313" s="15">
        <v>2307</v>
      </c>
      <c r="B2313" s="38">
        <v>8</v>
      </c>
      <c r="C2313" s="80"/>
      <c r="D2313" s="28" t="s">
        <v>464</v>
      </c>
      <c r="E2313" s="16" t="s">
        <v>465</v>
      </c>
      <c r="F2313" s="87">
        <v>8592223304536</v>
      </c>
      <c r="G2313" s="17">
        <v>470</v>
      </c>
      <c r="H2313" s="76">
        <v>1002</v>
      </c>
      <c r="I2313" s="18">
        <f t="shared" si="184"/>
        <v>40.897959183673471</v>
      </c>
      <c r="J2313" s="46">
        <f>'Skupinové slevy'!$C$54</f>
        <v>0</v>
      </c>
      <c r="K2313" s="46">
        <f t="shared" si="185"/>
        <v>0</v>
      </c>
      <c r="L2313" s="46">
        <f t="shared" si="186"/>
        <v>0</v>
      </c>
      <c r="M2313" s="19">
        <f t="shared" si="182"/>
        <v>1002</v>
      </c>
      <c r="N2313" s="19">
        <f t="shared" si="183"/>
        <v>40.897959183673471</v>
      </c>
    </row>
    <row r="2314" spans="1:14" ht="15" customHeight="1">
      <c r="A2314" s="15">
        <v>2308</v>
      </c>
      <c r="B2314" s="45">
        <v>9</v>
      </c>
      <c r="C2314" s="81"/>
      <c r="D2314" s="28" t="s">
        <v>6360</v>
      </c>
      <c r="E2314" s="16" t="s">
        <v>6361</v>
      </c>
      <c r="F2314" s="87">
        <v>8592223158269</v>
      </c>
      <c r="G2314" s="17">
        <v>926</v>
      </c>
      <c r="H2314" s="76">
        <v>16.100000000000001</v>
      </c>
      <c r="I2314" s="18">
        <f t="shared" si="184"/>
        <v>0.65714285714285725</v>
      </c>
      <c r="J2314" s="46">
        <f>'Skupinové slevy'!$C$61</f>
        <v>0</v>
      </c>
      <c r="K2314" s="46">
        <f t="shared" si="185"/>
        <v>0</v>
      </c>
      <c r="L2314" s="46">
        <f t="shared" si="186"/>
        <v>0</v>
      </c>
      <c r="M2314" s="19">
        <f t="shared" si="182"/>
        <v>16.100000000000001</v>
      </c>
      <c r="N2314" s="19">
        <f t="shared" si="183"/>
        <v>0.65714285714285725</v>
      </c>
    </row>
    <row r="2315" spans="1:14" ht="15" customHeight="1">
      <c r="A2315" s="15">
        <v>2309</v>
      </c>
      <c r="B2315" s="45">
        <v>9</v>
      </c>
      <c r="C2315" s="81"/>
      <c r="D2315" s="28" t="s">
        <v>6362</v>
      </c>
      <c r="E2315" s="16" t="s">
        <v>6363</v>
      </c>
      <c r="F2315" s="87">
        <v>8592223194656</v>
      </c>
      <c r="G2315" s="17">
        <v>926</v>
      </c>
      <c r="H2315" s="76">
        <v>17.8</v>
      </c>
      <c r="I2315" s="18">
        <f t="shared" si="184"/>
        <v>0.72653061224489801</v>
      </c>
      <c r="J2315" s="46">
        <f>'Skupinové slevy'!$C$61</f>
        <v>0</v>
      </c>
      <c r="K2315" s="46">
        <f t="shared" si="185"/>
        <v>0</v>
      </c>
      <c r="L2315" s="46">
        <f t="shared" si="186"/>
        <v>0</v>
      </c>
      <c r="M2315" s="19">
        <f t="shared" si="182"/>
        <v>17.8</v>
      </c>
      <c r="N2315" s="19">
        <f t="shared" si="183"/>
        <v>0.72653061224489801</v>
      </c>
    </row>
    <row r="2316" spans="1:14" ht="15" customHeight="1">
      <c r="A2316" s="15">
        <v>2310</v>
      </c>
      <c r="B2316" s="45">
        <v>9</v>
      </c>
      <c r="C2316" s="81"/>
      <c r="D2316" s="28" t="s">
        <v>5226</v>
      </c>
      <c r="E2316" s="16" t="s">
        <v>5227</v>
      </c>
      <c r="F2316" s="87">
        <v>8592223194663</v>
      </c>
      <c r="G2316" s="17">
        <v>926</v>
      </c>
      <c r="H2316" s="76">
        <v>20.5</v>
      </c>
      <c r="I2316" s="18">
        <f t="shared" si="184"/>
        <v>0.83673469387755106</v>
      </c>
      <c r="J2316" s="46">
        <f>'Skupinové slevy'!$C$61</f>
        <v>0</v>
      </c>
      <c r="K2316" s="46">
        <f t="shared" si="185"/>
        <v>0</v>
      </c>
      <c r="L2316" s="46">
        <f t="shared" si="186"/>
        <v>0</v>
      </c>
      <c r="M2316" s="19">
        <f t="shared" si="182"/>
        <v>20.5</v>
      </c>
      <c r="N2316" s="19">
        <f t="shared" si="183"/>
        <v>0.83673469387755106</v>
      </c>
    </row>
    <row r="2317" spans="1:14" ht="15" customHeight="1">
      <c r="A2317" s="15">
        <v>2311</v>
      </c>
      <c r="B2317" s="45">
        <v>9</v>
      </c>
      <c r="C2317" s="81"/>
      <c r="D2317" s="28" t="s">
        <v>4291</v>
      </c>
      <c r="E2317" s="16" t="s">
        <v>4292</v>
      </c>
      <c r="F2317" s="87">
        <v>8592223194670</v>
      </c>
      <c r="G2317" s="17">
        <v>926</v>
      </c>
      <c r="H2317" s="76">
        <v>28.1</v>
      </c>
      <c r="I2317" s="18">
        <f t="shared" si="184"/>
        <v>1.1469387755102041</v>
      </c>
      <c r="J2317" s="46">
        <f>'Skupinové slevy'!$C$61</f>
        <v>0</v>
      </c>
      <c r="K2317" s="46">
        <f t="shared" si="185"/>
        <v>0</v>
      </c>
      <c r="L2317" s="46">
        <f t="shared" si="186"/>
        <v>0</v>
      </c>
      <c r="M2317" s="19">
        <f t="shared" si="182"/>
        <v>28.1</v>
      </c>
      <c r="N2317" s="19">
        <f t="shared" si="183"/>
        <v>1.1469387755102041</v>
      </c>
    </row>
    <row r="2318" spans="1:14" ht="15" customHeight="1">
      <c r="A2318" s="15">
        <v>2312</v>
      </c>
      <c r="B2318" s="45">
        <v>9</v>
      </c>
      <c r="C2318" s="81"/>
      <c r="D2318" s="28" t="s">
        <v>4293</v>
      </c>
      <c r="E2318" s="16" t="s">
        <v>4294</v>
      </c>
      <c r="F2318" s="87">
        <v>8592223197459</v>
      </c>
      <c r="G2318" s="17">
        <v>926</v>
      </c>
      <c r="H2318" s="76">
        <v>38.299999999999997</v>
      </c>
      <c r="I2318" s="18">
        <f t="shared" si="184"/>
        <v>1.5632653061224488</v>
      </c>
      <c r="J2318" s="46">
        <f>'Skupinové slevy'!$C$61</f>
        <v>0</v>
      </c>
      <c r="K2318" s="46">
        <f t="shared" si="185"/>
        <v>0</v>
      </c>
      <c r="L2318" s="46">
        <f t="shared" si="186"/>
        <v>0</v>
      </c>
      <c r="M2318" s="19">
        <f t="shared" si="182"/>
        <v>38.299999999999997</v>
      </c>
      <c r="N2318" s="19">
        <f t="shared" si="183"/>
        <v>1.5632653061224488</v>
      </c>
    </row>
    <row r="2319" spans="1:14" ht="15" customHeight="1">
      <c r="A2319" s="15">
        <v>2313</v>
      </c>
      <c r="B2319" s="45">
        <v>9</v>
      </c>
      <c r="C2319" s="81"/>
      <c r="D2319" s="28" t="s">
        <v>3371</v>
      </c>
      <c r="E2319" s="16" t="s">
        <v>3372</v>
      </c>
      <c r="F2319" s="87">
        <v>8592223194854</v>
      </c>
      <c r="G2319" s="17">
        <v>926</v>
      </c>
      <c r="H2319" s="76">
        <v>17.8</v>
      </c>
      <c r="I2319" s="18">
        <f t="shared" si="184"/>
        <v>0.72653061224489801</v>
      </c>
      <c r="J2319" s="46">
        <f>'Skupinové slevy'!$C$61</f>
        <v>0</v>
      </c>
      <c r="K2319" s="46">
        <f t="shared" si="185"/>
        <v>0</v>
      </c>
      <c r="L2319" s="46">
        <f t="shared" si="186"/>
        <v>0</v>
      </c>
      <c r="M2319" s="19">
        <f t="shared" si="182"/>
        <v>17.8</v>
      </c>
      <c r="N2319" s="19">
        <f t="shared" si="183"/>
        <v>0.72653061224489801</v>
      </c>
    </row>
    <row r="2320" spans="1:14" ht="15" customHeight="1">
      <c r="A2320" s="15">
        <v>2314</v>
      </c>
      <c r="B2320" s="45">
        <v>9</v>
      </c>
      <c r="C2320" s="81"/>
      <c r="D2320" s="28" t="s">
        <v>3373</v>
      </c>
      <c r="E2320" s="16" t="s">
        <v>3374</v>
      </c>
      <c r="F2320" s="87">
        <v>8592223194861</v>
      </c>
      <c r="G2320" s="17">
        <v>926</v>
      </c>
      <c r="H2320" s="76">
        <v>23.6</v>
      </c>
      <c r="I2320" s="18">
        <f t="shared" si="184"/>
        <v>0.96326530612244898</v>
      </c>
      <c r="J2320" s="46">
        <f>'Skupinové slevy'!$C$61</f>
        <v>0</v>
      </c>
      <c r="K2320" s="46">
        <f t="shared" si="185"/>
        <v>0</v>
      </c>
      <c r="L2320" s="46">
        <f t="shared" si="186"/>
        <v>0</v>
      </c>
      <c r="M2320" s="19">
        <f t="shared" si="182"/>
        <v>23.6</v>
      </c>
      <c r="N2320" s="19">
        <f t="shared" si="183"/>
        <v>0.96326530612244898</v>
      </c>
    </row>
    <row r="2321" spans="1:14" ht="15" customHeight="1">
      <c r="A2321" s="15">
        <v>2315</v>
      </c>
      <c r="B2321" s="45">
        <v>9</v>
      </c>
      <c r="C2321" s="81"/>
      <c r="D2321" s="28" t="s">
        <v>3686</v>
      </c>
      <c r="E2321" s="16" t="s">
        <v>3687</v>
      </c>
      <c r="F2321" s="87">
        <v>8592223194878</v>
      </c>
      <c r="G2321" s="17">
        <v>926</v>
      </c>
      <c r="H2321" s="76">
        <v>28.1</v>
      </c>
      <c r="I2321" s="18">
        <f t="shared" si="184"/>
        <v>1.1469387755102041</v>
      </c>
      <c r="J2321" s="46">
        <f>'Skupinové slevy'!$C$61</f>
        <v>0</v>
      </c>
      <c r="K2321" s="46">
        <f t="shared" si="185"/>
        <v>0</v>
      </c>
      <c r="L2321" s="46">
        <f t="shared" si="186"/>
        <v>0</v>
      </c>
      <c r="M2321" s="19">
        <f t="shared" si="182"/>
        <v>28.1</v>
      </c>
      <c r="N2321" s="19">
        <f t="shared" si="183"/>
        <v>1.1469387755102041</v>
      </c>
    </row>
    <row r="2322" spans="1:14" ht="15" customHeight="1">
      <c r="A2322" s="15">
        <v>2316</v>
      </c>
      <c r="B2322" s="45">
        <v>9</v>
      </c>
      <c r="C2322" s="81"/>
      <c r="D2322" s="28" t="s">
        <v>3688</v>
      </c>
      <c r="E2322" s="16" t="s">
        <v>3689</v>
      </c>
      <c r="F2322" s="87">
        <v>8592223194885</v>
      </c>
      <c r="G2322" s="17">
        <v>926</v>
      </c>
      <c r="H2322" s="76">
        <v>38.299999999999997</v>
      </c>
      <c r="I2322" s="18">
        <f t="shared" si="184"/>
        <v>1.5632653061224488</v>
      </c>
      <c r="J2322" s="46">
        <f>'Skupinové slevy'!$C$61</f>
        <v>0</v>
      </c>
      <c r="K2322" s="46">
        <f t="shared" si="185"/>
        <v>0</v>
      </c>
      <c r="L2322" s="46">
        <f t="shared" si="186"/>
        <v>0</v>
      </c>
      <c r="M2322" s="19">
        <f t="shared" si="182"/>
        <v>38.299999999999997</v>
      </c>
      <c r="N2322" s="19">
        <f t="shared" si="183"/>
        <v>1.5632653061224488</v>
      </c>
    </row>
    <row r="2323" spans="1:14" ht="15" customHeight="1">
      <c r="A2323" s="15">
        <v>2317</v>
      </c>
      <c r="B2323" s="45">
        <v>9</v>
      </c>
      <c r="C2323" s="81"/>
      <c r="D2323" s="28" t="s">
        <v>3116</v>
      </c>
      <c r="E2323" s="16" t="s">
        <v>4975</v>
      </c>
      <c r="F2323" s="87">
        <v>8592223195585</v>
      </c>
      <c r="G2323" s="17">
        <v>926</v>
      </c>
      <c r="H2323" s="76">
        <v>51.7</v>
      </c>
      <c r="I2323" s="18">
        <f t="shared" si="184"/>
        <v>2.1102040816326531</v>
      </c>
      <c r="J2323" s="46">
        <f>'Skupinové slevy'!$C$61</f>
        <v>0</v>
      </c>
      <c r="K2323" s="46">
        <f t="shared" si="185"/>
        <v>0</v>
      </c>
      <c r="L2323" s="46">
        <f t="shared" si="186"/>
        <v>0</v>
      </c>
      <c r="M2323" s="19">
        <f t="shared" si="182"/>
        <v>51.7</v>
      </c>
      <c r="N2323" s="19">
        <f t="shared" si="183"/>
        <v>2.1102040816326531</v>
      </c>
    </row>
    <row r="2324" spans="1:14" ht="15" customHeight="1">
      <c r="A2324" s="15">
        <v>2318</v>
      </c>
      <c r="B2324" s="45">
        <v>9</v>
      </c>
      <c r="C2324" s="81"/>
      <c r="D2324" s="28" t="s">
        <v>943</v>
      </c>
      <c r="E2324" s="16" t="s">
        <v>944</v>
      </c>
      <c r="F2324" s="87">
        <v>8592223195592</v>
      </c>
      <c r="G2324" s="17">
        <v>926</v>
      </c>
      <c r="H2324" s="76">
        <v>58.8</v>
      </c>
      <c r="I2324" s="18">
        <f t="shared" si="184"/>
        <v>2.4</v>
      </c>
      <c r="J2324" s="46">
        <f>'Skupinové slevy'!$C$61</f>
        <v>0</v>
      </c>
      <c r="K2324" s="46">
        <f t="shared" si="185"/>
        <v>0</v>
      </c>
      <c r="L2324" s="46">
        <f t="shared" si="186"/>
        <v>0</v>
      </c>
      <c r="M2324" s="19">
        <f t="shared" si="182"/>
        <v>58.8</v>
      </c>
      <c r="N2324" s="19">
        <f t="shared" si="183"/>
        <v>2.4</v>
      </c>
    </row>
    <row r="2325" spans="1:14" ht="15" customHeight="1">
      <c r="A2325" s="15">
        <v>2319</v>
      </c>
      <c r="B2325" s="45">
        <v>9</v>
      </c>
      <c r="C2325" s="81"/>
      <c r="D2325" s="28" t="s">
        <v>945</v>
      </c>
      <c r="E2325" s="16" t="s">
        <v>946</v>
      </c>
      <c r="F2325" s="87">
        <v>8592223195608</v>
      </c>
      <c r="G2325" s="17">
        <v>926</v>
      </c>
      <c r="H2325" s="76">
        <v>64.900000000000006</v>
      </c>
      <c r="I2325" s="18">
        <f t="shared" si="184"/>
        <v>2.6489795918367349</v>
      </c>
      <c r="J2325" s="46">
        <f>'Skupinové slevy'!$C$61</f>
        <v>0</v>
      </c>
      <c r="K2325" s="46">
        <f t="shared" si="185"/>
        <v>0</v>
      </c>
      <c r="L2325" s="46">
        <f t="shared" si="186"/>
        <v>0</v>
      </c>
      <c r="M2325" s="19">
        <f t="shared" si="182"/>
        <v>64.900000000000006</v>
      </c>
      <c r="N2325" s="19">
        <f t="shared" si="183"/>
        <v>2.6489795918367349</v>
      </c>
    </row>
    <row r="2326" spans="1:14" ht="15" customHeight="1">
      <c r="A2326" s="15">
        <v>2320</v>
      </c>
      <c r="B2326" s="45">
        <v>9</v>
      </c>
      <c r="C2326" s="81"/>
      <c r="D2326" s="28" t="s">
        <v>947</v>
      </c>
      <c r="E2326" s="16" t="s">
        <v>948</v>
      </c>
      <c r="F2326" s="87">
        <v>8592223195615</v>
      </c>
      <c r="G2326" s="17">
        <v>926</v>
      </c>
      <c r="H2326" s="76">
        <v>98.8</v>
      </c>
      <c r="I2326" s="18">
        <f t="shared" si="184"/>
        <v>4.0326530612244893</v>
      </c>
      <c r="J2326" s="46">
        <f>'Skupinové slevy'!$C$61</f>
        <v>0</v>
      </c>
      <c r="K2326" s="46">
        <f t="shared" si="185"/>
        <v>0</v>
      </c>
      <c r="L2326" s="46">
        <f t="shared" si="186"/>
        <v>0</v>
      </c>
      <c r="M2326" s="19">
        <f t="shared" si="182"/>
        <v>98.8</v>
      </c>
      <c r="N2326" s="19">
        <f t="shared" si="183"/>
        <v>4.0326530612244893</v>
      </c>
    </row>
    <row r="2327" spans="1:14" ht="15" customHeight="1">
      <c r="A2327" s="15">
        <v>2321</v>
      </c>
      <c r="B2327" s="45">
        <v>9</v>
      </c>
      <c r="C2327" s="81"/>
      <c r="D2327" s="28" t="s">
        <v>1236</v>
      </c>
      <c r="E2327" s="16" t="s">
        <v>1237</v>
      </c>
      <c r="F2327" s="87">
        <v>8592223247666</v>
      </c>
      <c r="G2327" s="17">
        <v>926</v>
      </c>
      <c r="H2327" s="76">
        <v>119.3</v>
      </c>
      <c r="I2327" s="18">
        <f t="shared" si="184"/>
        <v>4.869387755102041</v>
      </c>
      <c r="J2327" s="46">
        <f>'Skupinové slevy'!$C$61</f>
        <v>0</v>
      </c>
      <c r="K2327" s="46">
        <f t="shared" si="185"/>
        <v>0</v>
      </c>
      <c r="L2327" s="46">
        <f t="shared" si="186"/>
        <v>0</v>
      </c>
      <c r="M2327" s="19">
        <f t="shared" si="182"/>
        <v>119.3</v>
      </c>
      <c r="N2327" s="19">
        <f t="shared" si="183"/>
        <v>4.869387755102041</v>
      </c>
    </row>
    <row r="2328" spans="1:14" ht="15" customHeight="1">
      <c r="A2328" s="15">
        <v>2322</v>
      </c>
      <c r="B2328" s="45">
        <v>9</v>
      </c>
      <c r="C2328" s="81"/>
      <c r="D2328" s="28" t="s">
        <v>3641</v>
      </c>
      <c r="E2328" s="16" t="s">
        <v>3642</v>
      </c>
      <c r="F2328" s="87">
        <v>8592223194892</v>
      </c>
      <c r="G2328" s="17">
        <v>926</v>
      </c>
      <c r="H2328" s="76">
        <v>20.5</v>
      </c>
      <c r="I2328" s="18">
        <f t="shared" si="184"/>
        <v>0.83673469387755106</v>
      </c>
      <c r="J2328" s="46">
        <f>'Skupinové slevy'!$C$61</f>
        <v>0</v>
      </c>
      <c r="K2328" s="46">
        <f t="shared" si="185"/>
        <v>0</v>
      </c>
      <c r="L2328" s="46">
        <f t="shared" si="186"/>
        <v>0</v>
      </c>
      <c r="M2328" s="19">
        <f t="shared" si="182"/>
        <v>20.5</v>
      </c>
      <c r="N2328" s="19">
        <f t="shared" si="183"/>
        <v>0.83673469387755106</v>
      </c>
    </row>
    <row r="2329" spans="1:14" ht="15" customHeight="1">
      <c r="A2329" s="15">
        <v>2323</v>
      </c>
      <c r="B2329" s="45">
        <v>9</v>
      </c>
      <c r="C2329" s="81"/>
      <c r="D2329" s="28" t="s">
        <v>2038</v>
      </c>
      <c r="E2329" s="16" t="s">
        <v>2039</v>
      </c>
      <c r="F2329" s="87">
        <v>8592223194908</v>
      </c>
      <c r="G2329" s="17">
        <v>926</v>
      </c>
      <c r="H2329" s="76">
        <v>32.4</v>
      </c>
      <c r="I2329" s="18">
        <f t="shared" si="184"/>
        <v>1.3224489795918366</v>
      </c>
      <c r="J2329" s="46">
        <f>'Skupinové slevy'!$C$61</f>
        <v>0</v>
      </c>
      <c r="K2329" s="46">
        <f t="shared" si="185"/>
        <v>0</v>
      </c>
      <c r="L2329" s="46">
        <f t="shared" si="186"/>
        <v>0</v>
      </c>
      <c r="M2329" s="19">
        <f t="shared" si="182"/>
        <v>32.4</v>
      </c>
      <c r="N2329" s="19">
        <f t="shared" si="183"/>
        <v>1.3224489795918366</v>
      </c>
    </row>
    <row r="2330" spans="1:14" ht="15" customHeight="1">
      <c r="A2330" s="15">
        <v>2324</v>
      </c>
      <c r="B2330" s="45">
        <v>9</v>
      </c>
      <c r="C2330" s="81"/>
      <c r="D2330" s="28" t="s">
        <v>2040</v>
      </c>
      <c r="E2330" s="16" t="s">
        <v>2041</v>
      </c>
      <c r="F2330" s="87">
        <v>8592223194915</v>
      </c>
      <c r="G2330" s="17">
        <v>926</v>
      </c>
      <c r="H2330" s="76">
        <v>35.200000000000003</v>
      </c>
      <c r="I2330" s="18">
        <f t="shared" si="184"/>
        <v>1.4367346938775512</v>
      </c>
      <c r="J2330" s="46">
        <f>'Skupinové slevy'!$C$61</f>
        <v>0</v>
      </c>
      <c r="K2330" s="46">
        <f t="shared" si="185"/>
        <v>0</v>
      </c>
      <c r="L2330" s="46">
        <f t="shared" si="186"/>
        <v>0</v>
      </c>
      <c r="M2330" s="19">
        <f t="shared" si="182"/>
        <v>35.200000000000003</v>
      </c>
      <c r="N2330" s="19">
        <f t="shared" si="183"/>
        <v>1.4367346938775512</v>
      </c>
    </row>
    <row r="2331" spans="1:14" ht="15" customHeight="1">
      <c r="A2331" s="15">
        <v>2325</v>
      </c>
      <c r="B2331" s="45">
        <v>9</v>
      </c>
      <c r="C2331" s="81"/>
      <c r="D2331" s="28" t="s">
        <v>466</v>
      </c>
      <c r="E2331" s="16" t="s">
        <v>467</v>
      </c>
      <c r="F2331" s="87">
        <v>8592223194922</v>
      </c>
      <c r="G2331" s="17">
        <v>926</v>
      </c>
      <c r="H2331" s="76">
        <v>25</v>
      </c>
      <c r="I2331" s="18">
        <f t="shared" si="184"/>
        <v>1.0204081632653061</v>
      </c>
      <c r="J2331" s="46">
        <f>'Skupinové slevy'!$C$61</f>
        <v>0</v>
      </c>
      <c r="K2331" s="46">
        <f t="shared" si="185"/>
        <v>0</v>
      </c>
      <c r="L2331" s="46">
        <f t="shared" si="186"/>
        <v>0</v>
      </c>
      <c r="M2331" s="19">
        <f t="shared" si="182"/>
        <v>25</v>
      </c>
      <c r="N2331" s="19">
        <f t="shared" si="183"/>
        <v>1.0204081632653061</v>
      </c>
    </row>
    <row r="2332" spans="1:14" ht="15" customHeight="1">
      <c r="A2332" s="15">
        <v>2326</v>
      </c>
      <c r="B2332" s="45">
        <v>9</v>
      </c>
      <c r="C2332" s="81"/>
      <c r="D2332" s="28" t="s">
        <v>3645</v>
      </c>
      <c r="E2332" s="16" t="s">
        <v>3646</v>
      </c>
      <c r="F2332" s="87">
        <v>8592223194939</v>
      </c>
      <c r="G2332" s="17">
        <v>926</v>
      </c>
      <c r="H2332" s="76">
        <v>32.4</v>
      </c>
      <c r="I2332" s="18">
        <f t="shared" si="184"/>
        <v>1.3224489795918366</v>
      </c>
      <c r="J2332" s="46">
        <f>'Skupinové slevy'!$C$61</f>
        <v>0</v>
      </c>
      <c r="K2332" s="46">
        <f t="shared" si="185"/>
        <v>0</v>
      </c>
      <c r="L2332" s="46">
        <f t="shared" si="186"/>
        <v>0</v>
      </c>
      <c r="M2332" s="19">
        <f t="shared" ref="M2332:M2395" si="187">H2332*(1-$J2332)*(1-$K2332)*(1-$L2332)</f>
        <v>32.4</v>
      </c>
      <c r="N2332" s="19">
        <f t="shared" ref="N2332:N2395" si="188">I2332*(1-$J2332)*(1-$K2332)*(1-$L2332)</f>
        <v>1.3224489795918366</v>
      </c>
    </row>
    <row r="2333" spans="1:14" ht="15" customHeight="1">
      <c r="A2333" s="15">
        <v>2327</v>
      </c>
      <c r="B2333" s="45">
        <v>9</v>
      </c>
      <c r="C2333" s="81"/>
      <c r="D2333" s="28" t="s">
        <v>3647</v>
      </c>
      <c r="E2333" s="16" t="s">
        <v>3648</v>
      </c>
      <c r="F2333" s="87">
        <v>8592223194946</v>
      </c>
      <c r="G2333" s="17">
        <v>926</v>
      </c>
      <c r="H2333" s="76">
        <v>45.6</v>
      </c>
      <c r="I2333" s="18">
        <f t="shared" si="184"/>
        <v>1.8612244897959185</v>
      </c>
      <c r="J2333" s="46">
        <f>'Skupinové slevy'!$C$61</f>
        <v>0</v>
      </c>
      <c r="K2333" s="46">
        <f t="shared" si="185"/>
        <v>0</v>
      </c>
      <c r="L2333" s="46">
        <f t="shared" si="186"/>
        <v>0</v>
      </c>
      <c r="M2333" s="19">
        <f t="shared" si="187"/>
        <v>45.6</v>
      </c>
      <c r="N2333" s="19">
        <f t="shared" si="188"/>
        <v>1.8612244897959185</v>
      </c>
    </row>
    <row r="2334" spans="1:14" ht="15" customHeight="1">
      <c r="A2334" s="15">
        <v>2328</v>
      </c>
      <c r="B2334" s="45">
        <v>9</v>
      </c>
      <c r="C2334" s="81"/>
      <c r="D2334" s="28" t="s">
        <v>3649</v>
      </c>
      <c r="E2334" s="16" t="s">
        <v>3650</v>
      </c>
      <c r="F2334" s="87">
        <v>8592223194953</v>
      </c>
      <c r="G2334" s="17">
        <v>926</v>
      </c>
      <c r="H2334" s="76">
        <v>53.1</v>
      </c>
      <c r="I2334" s="18">
        <f t="shared" si="184"/>
        <v>2.1673469387755104</v>
      </c>
      <c r="J2334" s="46">
        <f>'Skupinové slevy'!$C$61</f>
        <v>0</v>
      </c>
      <c r="K2334" s="46">
        <f t="shared" si="185"/>
        <v>0</v>
      </c>
      <c r="L2334" s="46">
        <f t="shared" si="186"/>
        <v>0</v>
      </c>
      <c r="M2334" s="19">
        <f t="shared" si="187"/>
        <v>53.1</v>
      </c>
      <c r="N2334" s="19">
        <f t="shared" si="188"/>
        <v>2.1673469387755104</v>
      </c>
    </row>
    <row r="2335" spans="1:14" ht="15" customHeight="1">
      <c r="A2335" s="15">
        <v>2329</v>
      </c>
      <c r="B2335" s="45">
        <v>9</v>
      </c>
      <c r="C2335" s="81"/>
      <c r="D2335" s="28" t="s">
        <v>3651</v>
      </c>
      <c r="E2335" s="16" t="s">
        <v>5835</v>
      </c>
      <c r="F2335" s="87">
        <v>8592223194960</v>
      </c>
      <c r="G2335" s="17">
        <v>926</v>
      </c>
      <c r="H2335" s="76">
        <v>83.9</v>
      </c>
      <c r="I2335" s="18">
        <f t="shared" si="184"/>
        <v>3.4244897959183676</v>
      </c>
      <c r="J2335" s="46">
        <f>'Skupinové slevy'!$C$61</f>
        <v>0</v>
      </c>
      <c r="K2335" s="46">
        <f t="shared" si="185"/>
        <v>0</v>
      </c>
      <c r="L2335" s="46">
        <f t="shared" si="186"/>
        <v>0</v>
      </c>
      <c r="M2335" s="19">
        <f t="shared" si="187"/>
        <v>83.9</v>
      </c>
      <c r="N2335" s="19">
        <f t="shared" si="188"/>
        <v>3.4244897959183676</v>
      </c>
    </row>
    <row r="2336" spans="1:14" ht="15" customHeight="1">
      <c r="A2336" s="15">
        <v>2330</v>
      </c>
      <c r="B2336" s="45">
        <v>9</v>
      </c>
      <c r="C2336" s="81"/>
      <c r="D2336" s="28" t="s">
        <v>5836</v>
      </c>
      <c r="E2336" s="16" t="s">
        <v>5837</v>
      </c>
      <c r="F2336" s="87">
        <v>8592223194977</v>
      </c>
      <c r="G2336" s="17">
        <v>926</v>
      </c>
      <c r="H2336" s="76">
        <v>35.200000000000003</v>
      </c>
      <c r="I2336" s="18">
        <f t="shared" si="184"/>
        <v>1.4367346938775512</v>
      </c>
      <c r="J2336" s="46">
        <f>'Skupinové slevy'!$C$61</f>
        <v>0</v>
      </c>
      <c r="K2336" s="46">
        <f t="shared" si="185"/>
        <v>0</v>
      </c>
      <c r="L2336" s="46">
        <f t="shared" si="186"/>
        <v>0</v>
      </c>
      <c r="M2336" s="19">
        <f t="shared" si="187"/>
        <v>35.200000000000003</v>
      </c>
      <c r="N2336" s="19">
        <f t="shared" si="188"/>
        <v>1.4367346938775512</v>
      </c>
    </row>
    <row r="2337" spans="1:14" ht="15" customHeight="1">
      <c r="A2337" s="15">
        <v>2331</v>
      </c>
      <c r="B2337" s="45">
        <v>9</v>
      </c>
      <c r="C2337" s="81"/>
      <c r="D2337" s="28" t="s">
        <v>5838</v>
      </c>
      <c r="E2337" s="16" t="s">
        <v>5839</v>
      </c>
      <c r="F2337" s="87">
        <v>8592223169258</v>
      </c>
      <c r="G2337" s="17">
        <v>926</v>
      </c>
      <c r="H2337" s="76">
        <v>45.6</v>
      </c>
      <c r="I2337" s="18">
        <f t="shared" si="184"/>
        <v>1.8612244897959185</v>
      </c>
      <c r="J2337" s="46">
        <f>'Skupinové slevy'!$C$61</f>
        <v>0</v>
      </c>
      <c r="K2337" s="46">
        <f t="shared" si="185"/>
        <v>0</v>
      </c>
      <c r="L2337" s="46">
        <f t="shared" si="186"/>
        <v>0</v>
      </c>
      <c r="M2337" s="19">
        <f t="shared" si="187"/>
        <v>45.6</v>
      </c>
      <c r="N2337" s="19">
        <f t="shared" si="188"/>
        <v>1.8612244897959185</v>
      </c>
    </row>
    <row r="2338" spans="1:14" ht="15" customHeight="1">
      <c r="A2338" s="15">
        <v>2332</v>
      </c>
      <c r="B2338" s="45">
        <v>9</v>
      </c>
      <c r="C2338" s="81"/>
      <c r="D2338" s="28" t="s">
        <v>5840</v>
      </c>
      <c r="E2338" s="16" t="s">
        <v>5841</v>
      </c>
      <c r="F2338" s="87">
        <v>8592223194984</v>
      </c>
      <c r="G2338" s="17">
        <v>926</v>
      </c>
      <c r="H2338" s="76">
        <v>53.1</v>
      </c>
      <c r="I2338" s="18">
        <f t="shared" si="184"/>
        <v>2.1673469387755104</v>
      </c>
      <c r="J2338" s="46">
        <f>'Skupinové slevy'!$C$61</f>
        <v>0</v>
      </c>
      <c r="K2338" s="46">
        <f t="shared" si="185"/>
        <v>0</v>
      </c>
      <c r="L2338" s="46">
        <f t="shared" si="186"/>
        <v>0</v>
      </c>
      <c r="M2338" s="19">
        <f t="shared" si="187"/>
        <v>53.1</v>
      </c>
      <c r="N2338" s="19">
        <f t="shared" si="188"/>
        <v>2.1673469387755104</v>
      </c>
    </row>
    <row r="2339" spans="1:14" ht="15" customHeight="1">
      <c r="A2339" s="15">
        <v>2333</v>
      </c>
      <c r="B2339" s="45">
        <v>9</v>
      </c>
      <c r="C2339" s="81"/>
      <c r="D2339" s="28" t="s">
        <v>2753</v>
      </c>
      <c r="E2339" s="16" t="s">
        <v>2754</v>
      </c>
      <c r="F2339" s="87">
        <v>8592223194991</v>
      </c>
      <c r="G2339" s="17">
        <v>926</v>
      </c>
      <c r="H2339" s="76">
        <v>89.7</v>
      </c>
      <c r="I2339" s="18">
        <f t="shared" si="184"/>
        <v>3.6612244897959183</v>
      </c>
      <c r="J2339" s="46">
        <f>'Skupinové slevy'!$C$61</f>
        <v>0</v>
      </c>
      <c r="K2339" s="46">
        <f t="shared" si="185"/>
        <v>0</v>
      </c>
      <c r="L2339" s="46">
        <f t="shared" si="186"/>
        <v>0</v>
      </c>
      <c r="M2339" s="19">
        <f t="shared" si="187"/>
        <v>89.7</v>
      </c>
      <c r="N2339" s="19">
        <f t="shared" si="188"/>
        <v>3.6612244897959183</v>
      </c>
    </row>
    <row r="2340" spans="1:14" ht="15" customHeight="1">
      <c r="A2340" s="15">
        <v>2334</v>
      </c>
      <c r="B2340" s="45">
        <v>9</v>
      </c>
      <c r="C2340" s="81"/>
      <c r="D2340" s="28" t="s">
        <v>2755</v>
      </c>
      <c r="E2340" s="16" t="s">
        <v>2756</v>
      </c>
      <c r="F2340" s="87">
        <v>8592223195004</v>
      </c>
      <c r="G2340" s="17">
        <v>926</v>
      </c>
      <c r="H2340" s="76">
        <v>50.2</v>
      </c>
      <c r="I2340" s="18">
        <f t="shared" si="184"/>
        <v>2.0489795918367348</v>
      </c>
      <c r="J2340" s="46">
        <f>'Skupinové slevy'!$C$61</f>
        <v>0</v>
      </c>
      <c r="K2340" s="46">
        <f t="shared" si="185"/>
        <v>0</v>
      </c>
      <c r="L2340" s="46">
        <f t="shared" si="186"/>
        <v>0</v>
      </c>
      <c r="M2340" s="19">
        <f t="shared" si="187"/>
        <v>50.2</v>
      </c>
      <c r="N2340" s="19">
        <f t="shared" si="188"/>
        <v>2.0489795918367348</v>
      </c>
    </row>
    <row r="2341" spans="1:14" ht="15" customHeight="1">
      <c r="A2341" s="15">
        <v>2335</v>
      </c>
      <c r="B2341" s="45">
        <v>9</v>
      </c>
      <c r="C2341" s="81"/>
      <c r="D2341" s="28" t="s">
        <v>2757</v>
      </c>
      <c r="E2341" s="16" t="s">
        <v>2758</v>
      </c>
      <c r="F2341" s="87">
        <v>8592223195011</v>
      </c>
      <c r="G2341" s="17">
        <v>926</v>
      </c>
      <c r="H2341" s="76">
        <v>53.1</v>
      </c>
      <c r="I2341" s="18">
        <f t="shared" si="184"/>
        <v>2.1673469387755104</v>
      </c>
      <c r="J2341" s="46">
        <f>'Skupinové slevy'!$C$61</f>
        <v>0</v>
      </c>
      <c r="K2341" s="46">
        <f t="shared" si="185"/>
        <v>0</v>
      </c>
      <c r="L2341" s="46">
        <f t="shared" si="186"/>
        <v>0</v>
      </c>
      <c r="M2341" s="19">
        <f t="shared" si="187"/>
        <v>53.1</v>
      </c>
      <c r="N2341" s="19">
        <f t="shared" si="188"/>
        <v>2.1673469387755104</v>
      </c>
    </row>
    <row r="2342" spans="1:14" ht="15" customHeight="1">
      <c r="A2342" s="15">
        <v>2336</v>
      </c>
      <c r="B2342" s="45">
        <v>9</v>
      </c>
      <c r="C2342" s="81"/>
      <c r="D2342" s="28" t="s">
        <v>2759</v>
      </c>
      <c r="E2342" s="16" t="s">
        <v>2760</v>
      </c>
      <c r="F2342" s="87">
        <v>8592223195028</v>
      </c>
      <c r="G2342" s="17">
        <v>926</v>
      </c>
      <c r="H2342" s="76">
        <v>63.3</v>
      </c>
      <c r="I2342" s="18">
        <f t="shared" si="184"/>
        <v>2.583673469387755</v>
      </c>
      <c r="J2342" s="46">
        <f>'Skupinové slevy'!$C$61</f>
        <v>0</v>
      </c>
      <c r="K2342" s="46">
        <f t="shared" si="185"/>
        <v>0</v>
      </c>
      <c r="L2342" s="46">
        <f t="shared" si="186"/>
        <v>0</v>
      </c>
      <c r="M2342" s="19">
        <f t="shared" si="187"/>
        <v>63.3</v>
      </c>
      <c r="N2342" s="19">
        <f t="shared" si="188"/>
        <v>2.583673469387755</v>
      </c>
    </row>
    <row r="2343" spans="1:14" ht="15" customHeight="1">
      <c r="A2343" s="15">
        <v>2337</v>
      </c>
      <c r="B2343" s="45">
        <v>9</v>
      </c>
      <c r="C2343" s="81"/>
      <c r="D2343" s="28" t="s">
        <v>2761</v>
      </c>
      <c r="E2343" s="16" t="s">
        <v>2762</v>
      </c>
      <c r="F2343" s="87">
        <v>8592223195035</v>
      </c>
      <c r="G2343" s="17">
        <v>926</v>
      </c>
      <c r="H2343" s="76">
        <v>81.2</v>
      </c>
      <c r="I2343" s="18">
        <f t="shared" si="184"/>
        <v>3.3142857142857145</v>
      </c>
      <c r="J2343" s="46">
        <f>'Skupinové slevy'!$C$61</f>
        <v>0</v>
      </c>
      <c r="K2343" s="46">
        <f t="shared" si="185"/>
        <v>0</v>
      </c>
      <c r="L2343" s="46">
        <f t="shared" si="186"/>
        <v>0</v>
      </c>
      <c r="M2343" s="19">
        <f t="shared" si="187"/>
        <v>81.2</v>
      </c>
      <c r="N2343" s="19">
        <f t="shared" si="188"/>
        <v>3.3142857142857145</v>
      </c>
    </row>
    <row r="2344" spans="1:14" ht="15" customHeight="1">
      <c r="A2344" s="15">
        <v>2338</v>
      </c>
      <c r="B2344" s="45">
        <v>9</v>
      </c>
      <c r="C2344" s="81"/>
      <c r="D2344" s="28" t="s">
        <v>4988</v>
      </c>
      <c r="E2344" s="16" t="s">
        <v>4997</v>
      </c>
      <c r="F2344" s="87">
        <v>8592223158245</v>
      </c>
      <c r="G2344" s="17">
        <v>926</v>
      </c>
      <c r="H2344" s="76">
        <v>73.599999999999994</v>
      </c>
      <c r="I2344" s="18">
        <f t="shared" si="184"/>
        <v>3.0040816326530608</v>
      </c>
      <c r="J2344" s="46">
        <f>'Skupinové slevy'!$C$61</f>
        <v>0</v>
      </c>
      <c r="K2344" s="46">
        <f t="shared" si="185"/>
        <v>0</v>
      </c>
      <c r="L2344" s="46">
        <f t="shared" si="186"/>
        <v>0</v>
      </c>
      <c r="M2344" s="19">
        <f t="shared" si="187"/>
        <v>73.599999999999994</v>
      </c>
      <c r="N2344" s="19">
        <f t="shared" si="188"/>
        <v>3.0040816326530608</v>
      </c>
    </row>
    <row r="2345" spans="1:14" ht="15" customHeight="1">
      <c r="A2345" s="15">
        <v>2339</v>
      </c>
      <c r="B2345" s="45">
        <v>9</v>
      </c>
      <c r="C2345" s="81"/>
      <c r="D2345" s="28" t="s">
        <v>4998</v>
      </c>
      <c r="E2345" s="16" t="s">
        <v>4999</v>
      </c>
      <c r="F2345" s="87">
        <v>8592223158252</v>
      </c>
      <c r="G2345" s="17">
        <v>926</v>
      </c>
      <c r="H2345" s="76">
        <v>70.8</v>
      </c>
      <c r="I2345" s="18">
        <f t="shared" si="184"/>
        <v>2.8897959183673469</v>
      </c>
      <c r="J2345" s="46">
        <f>'Skupinové slevy'!$C$61</f>
        <v>0</v>
      </c>
      <c r="K2345" s="46">
        <f t="shared" si="185"/>
        <v>0</v>
      </c>
      <c r="L2345" s="46">
        <f t="shared" si="186"/>
        <v>0</v>
      </c>
      <c r="M2345" s="19">
        <f t="shared" si="187"/>
        <v>70.8</v>
      </c>
      <c r="N2345" s="19">
        <f t="shared" si="188"/>
        <v>2.8897959183673469</v>
      </c>
    </row>
    <row r="2346" spans="1:14" ht="15" customHeight="1">
      <c r="A2346" s="15">
        <v>2340</v>
      </c>
      <c r="B2346" s="45">
        <v>9</v>
      </c>
      <c r="C2346" s="81"/>
      <c r="D2346" s="28" t="s">
        <v>5833</v>
      </c>
      <c r="E2346" s="16" t="s">
        <v>5001</v>
      </c>
      <c r="F2346" s="87">
        <v>8592223195042</v>
      </c>
      <c r="G2346" s="17">
        <v>926</v>
      </c>
      <c r="H2346" s="76">
        <v>104.5</v>
      </c>
      <c r="I2346" s="18">
        <f t="shared" si="184"/>
        <v>4.2653061224489797</v>
      </c>
      <c r="J2346" s="46">
        <f>'Skupinové slevy'!$C$61</f>
        <v>0</v>
      </c>
      <c r="K2346" s="46">
        <f t="shared" si="185"/>
        <v>0</v>
      </c>
      <c r="L2346" s="46">
        <f t="shared" si="186"/>
        <v>0</v>
      </c>
      <c r="M2346" s="19">
        <f t="shared" si="187"/>
        <v>104.5</v>
      </c>
      <c r="N2346" s="19">
        <f t="shared" si="188"/>
        <v>4.2653061224489797</v>
      </c>
    </row>
    <row r="2347" spans="1:14" ht="15" customHeight="1">
      <c r="A2347" s="15">
        <v>2341</v>
      </c>
      <c r="B2347" s="45">
        <v>9</v>
      </c>
      <c r="C2347" s="81"/>
      <c r="D2347" s="28" t="s">
        <v>4989</v>
      </c>
      <c r="E2347" s="16" t="s">
        <v>4990</v>
      </c>
      <c r="F2347" s="87">
        <v>8592223197497</v>
      </c>
      <c r="G2347" s="17">
        <v>926</v>
      </c>
      <c r="H2347" s="76">
        <v>101.5</v>
      </c>
      <c r="I2347" s="18">
        <f t="shared" si="184"/>
        <v>4.1428571428571432</v>
      </c>
      <c r="J2347" s="46">
        <f>'Skupinové slevy'!$C$61</f>
        <v>0</v>
      </c>
      <c r="K2347" s="46">
        <f t="shared" si="185"/>
        <v>0</v>
      </c>
      <c r="L2347" s="46">
        <f t="shared" si="186"/>
        <v>0</v>
      </c>
      <c r="M2347" s="19">
        <f t="shared" si="187"/>
        <v>101.5</v>
      </c>
      <c r="N2347" s="19">
        <f t="shared" si="188"/>
        <v>4.1428571428571432</v>
      </c>
    </row>
    <row r="2348" spans="1:14" ht="15" customHeight="1">
      <c r="A2348" s="15">
        <v>2342</v>
      </c>
      <c r="B2348" s="45">
        <v>9</v>
      </c>
      <c r="C2348" s="81"/>
      <c r="D2348" s="28" t="s">
        <v>4991</v>
      </c>
      <c r="E2348" s="16" t="s">
        <v>4992</v>
      </c>
      <c r="F2348" s="87">
        <v>8592223197503</v>
      </c>
      <c r="G2348" s="17">
        <v>926</v>
      </c>
      <c r="H2348" s="76">
        <v>119.3</v>
      </c>
      <c r="I2348" s="18">
        <f t="shared" si="184"/>
        <v>4.869387755102041</v>
      </c>
      <c r="J2348" s="46">
        <f>'Skupinové slevy'!$C$61</f>
        <v>0</v>
      </c>
      <c r="K2348" s="46">
        <f t="shared" si="185"/>
        <v>0</v>
      </c>
      <c r="L2348" s="46">
        <f t="shared" si="186"/>
        <v>0</v>
      </c>
      <c r="M2348" s="19">
        <f t="shared" si="187"/>
        <v>119.3</v>
      </c>
      <c r="N2348" s="19">
        <f t="shared" si="188"/>
        <v>4.869387755102041</v>
      </c>
    </row>
    <row r="2349" spans="1:14" ht="15" customHeight="1">
      <c r="A2349" s="15">
        <v>2343</v>
      </c>
      <c r="B2349" s="45">
        <v>9</v>
      </c>
      <c r="C2349" s="81"/>
      <c r="D2349" s="28" t="s">
        <v>2763</v>
      </c>
      <c r="E2349" s="16" t="s">
        <v>2764</v>
      </c>
      <c r="F2349" s="87">
        <v>8592223246539</v>
      </c>
      <c r="G2349" s="17">
        <v>926</v>
      </c>
      <c r="H2349" s="76">
        <v>20.5</v>
      </c>
      <c r="I2349" s="18">
        <f t="shared" si="184"/>
        <v>0.83673469387755106</v>
      </c>
      <c r="J2349" s="46">
        <f>'Skupinové slevy'!$C$61</f>
        <v>0</v>
      </c>
      <c r="K2349" s="46">
        <f t="shared" si="185"/>
        <v>0</v>
      </c>
      <c r="L2349" s="46">
        <f t="shared" si="186"/>
        <v>0</v>
      </c>
      <c r="M2349" s="19">
        <f t="shared" si="187"/>
        <v>20.5</v>
      </c>
      <c r="N2349" s="19">
        <f t="shared" si="188"/>
        <v>0.83673469387755106</v>
      </c>
    </row>
    <row r="2350" spans="1:14" ht="15" customHeight="1">
      <c r="A2350" s="15">
        <v>2344</v>
      </c>
      <c r="B2350" s="45">
        <v>9</v>
      </c>
      <c r="C2350" s="81"/>
      <c r="D2350" s="28" t="s">
        <v>674</v>
      </c>
      <c r="E2350" s="16" t="s">
        <v>675</v>
      </c>
      <c r="F2350" s="87">
        <v>8592223246546</v>
      </c>
      <c r="G2350" s="17">
        <v>926</v>
      </c>
      <c r="H2350" s="76">
        <v>35.200000000000003</v>
      </c>
      <c r="I2350" s="18">
        <f t="shared" si="184"/>
        <v>1.4367346938775512</v>
      </c>
      <c r="J2350" s="46">
        <f>'Skupinové slevy'!$C$61</f>
        <v>0</v>
      </c>
      <c r="K2350" s="46">
        <f t="shared" si="185"/>
        <v>0</v>
      </c>
      <c r="L2350" s="46">
        <f t="shared" si="186"/>
        <v>0</v>
      </c>
      <c r="M2350" s="19">
        <f t="shared" si="187"/>
        <v>35.200000000000003</v>
      </c>
      <c r="N2350" s="19">
        <f t="shared" si="188"/>
        <v>1.4367346938775512</v>
      </c>
    </row>
    <row r="2351" spans="1:14" ht="15" customHeight="1">
      <c r="A2351" s="15">
        <v>2345</v>
      </c>
      <c r="B2351" s="45">
        <v>9</v>
      </c>
      <c r="C2351" s="81"/>
      <c r="D2351" s="28" t="s">
        <v>676</v>
      </c>
      <c r="E2351" s="16" t="s">
        <v>677</v>
      </c>
      <c r="F2351" s="87">
        <v>8592223246553</v>
      </c>
      <c r="G2351" s="17">
        <v>926</v>
      </c>
      <c r="H2351" s="76">
        <v>42.7</v>
      </c>
      <c r="I2351" s="18">
        <f t="shared" si="184"/>
        <v>1.7428571428571429</v>
      </c>
      <c r="J2351" s="46">
        <f>'Skupinové slevy'!$C$61</f>
        <v>0</v>
      </c>
      <c r="K2351" s="46">
        <f t="shared" si="185"/>
        <v>0</v>
      </c>
      <c r="L2351" s="46">
        <f t="shared" si="186"/>
        <v>0</v>
      </c>
      <c r="M2351" s="19">
        <f t="shared" si="187"/>
        <v>42.7</v>
      </c>
      <c r="N2351" s="19">
        <f t="shared" si="188"/>
        <v>1.7428571428571429</v>
      </c>
    </row>
    <row r="2352" spans="1:14" ht="15" customHeight="1">
      <c r="A2352" s="15">
        <v>2346</v>
      </c>
      <c r="B2352" s="45">
        <v>9</v>
      </c>
      <c r="C2352" s="81"/>
      <c r="D2352" s="28" t="s">
        <v>678</v>
      </c>
      <c r="E2352" s="16" t="s">
        <v>679</v>
      </c>
      <c r="F2352" s="87">
        <v>8592223246560</v>
      </c>
      <c r="G2352" s="17">
        <v>926</v>
      </c>
      <c r="H2352" s="76">
        <v>26.5</v>
      </c>
      <c r="I2352" s="18">
        <f t="shared" si="184"/>
        <v>1.0816326530612246</v>
      </c>
      <c r="J2352" s="46">
        <f>'Skupinové slevy'!$C$61</f>
        <v>0</v>
      </c>
      <c r="K2352" s="46">
        <f t="shared" si="185"/>
        <v>0</v>
      </c>
      <c r="L2352" s="46">
        <f t="shared" si="186"/>
        <v>0</v>
      </c>
      <c r="M2352" s="19">
        <f t="shared" si="187"/>
        <v>26.5</v>
      </c>
      <c r="N2352" s="19">
        <f t="shared" si="188"/>
        <v>1.0816326530612246</v>
      </c>
    </row>
    <row r="2353" spans="1:14" ht="15" customHeight="1">
      <c r="A2353" s="15">
        <v>2347</v>
      </c>
      <c r="B2353" s="45">
        <v>9</v>
      </c>
      <c r="C2353" s="81"/>
      <c r="D2353" s="28" t="s">
        <v>680</v>
      </c>
      <c r="E2353" s="16" t="s">
        <v>681</v>
      </c>
      <c r="F2353" s="87">
        <v>8592223197510</v>
      </c>
      <c r="G2353" s="17">
        <v>926</v>
      </c>
      <c r="H2353" s="76">
        <v>37.1</v>
      </c>
      <c r="I2353" s="18">
        <f t="shared" si="184"/>
        <v>1.5142857142857142</v>
      </c>
      <c r="J2353" s="46">
        <f>'Skupinové slevy'!$C$61</f>
        <v>0</v>
      </c>
      <c r="K2353" s="46">
        <f t="shared" si="185"/>
        <v>0</v>
      </c>
      <c r="L2353" s="46">
        <f t="shared" si="186"/>
        <v>0</v>
      </c>
      <c r="M2353" s="19">
        <f t="shared" si="187"/>
        <v>37.1</v>
      </c>
      <c r="N2353" s="19">
        <f t="shared" si="188"/>
        <v>1.5142857142857142</v>
      </c>
    </row>
    <row r="2354" spans="1:14" ht="15" customHeight="1">
      <c r="A2354" s="15">
        <v>2348</v>
      </c>
      <c r="B2354" s="45">
        <v>9</v>
      </c>
      <c r="C2354" s="81"/>
      <c r="D2354" s="28" t="s">
        <v>6545</v>
      </c>
      <c r="E2354" s="16" t="s">
        <v>6546</v>
      </c>
      <c r="F2354" s="87">
        <v>8592223197527</v>
      </c>
      <c r="G2354" s="17">
        <v>926</v>
      </c>
      <c r="H2354" s="76">
        <v>51.7</v>
      </c>
      <c r="I2354" s="18">
        <f t="shared" si="184"/>
        <v>2.1102040816326531</v>
      </c>
      <c r="J2354" s="46">
        <f>'Skupinové slevy'!$C$61</f>
        <v>0</v>
      </c>
      <c r="K2354" s="46">
        <f t="shared" si="185"/>
        <v>0</v>
      </c>
      <c r="L2354" s="46">
        <f t="shared" si="186"/>
        <v>0</v>
      </c>
      <c r="M2354" s="19">
        <f t="shared" si="187"/>
        <v>51.7</v>
      </c>
      <c r="N2354" s="19">
        <f t="shared" si="188"/>
        <v>2.1102040816326531</v>
      </c>
    </row>
    <row r="2355" spans="1:14" ht="15" customHeight="1">
      <c r="A2355" s="15">
        <v>2349</v>
      </c>
      <c r="B2355" s="45">
        <v>9</v>
      </c>
      <c r="C2355" s="81"/>
      <c r="D2355" s="28" t="s">
        <v>6547</v>
      </c>
      <c r="E2355" s="16" t="s">
        <v>6548</v>
      </c>
      <c r="F2355" s="87">
        <v>8592223197534</v>
      </c>
      <c r="G2355" s="17">
        <v>926</v>
      </c>
      <c r="H2355" s="76">
        <v>63.3</v>
      </c>
      <c r="I2355" s="18">
        <f t="shared" si="184"/>
        <v>2.583673469387755</v>
      </c>
      <c r="J2355" s="46">
        <f>'Skupinové slevy'!$C$61</f>
        <v>0</v>
      </c>
      <c r="K2355" s="46">
        <f t="shared" si="185"/>
        <v>0</v>
      </c>
      <c r="L2355" s="46">
        <f t="shared" si="186"/>
        <v>0</v>
      </c>
      <c r="M2355" s="19">
        <f t="shared" si="187"/>
        <v>63.3</v>
      </c>
      <c r="N2355" s="19">
        <f t="shared" si="188"/>
        <v>2.583673469387755</v>
      </c>
    </row>
    <row r="2356" spans="1:14" ht="15" customHeight="1">
      <c r="A2356" s="15">
        <v>2350</v>
      </c>
      <c r="B2356" s="45">
        <v>9</v>
      </c>
      <c r="C2356" s="81"/>
      <c r="D2356" s="28" t="s">
        <v>6549</v>
      </c>
      <c r="E2356" s="16" t="s">
        <v>6550</v>
      </c>
      <c r="F2356" s="87">
        <v>8592223197541</v>
      </c>
      <c r="G2356" s="17">
        <v>926</v>
      </c>
      <c r="H2356" s="76">
        <v>76.7</v>
      </c>
      <c r="I2356" s="18">
        <f t="shared" si="184"/>
        <v>3.1306122448979594</v>
      </c>
      <c r="J2356" s="46">
        <f>'Skupinové slevy'!$C$61</f>
        <v>0</v>
      </c>
      <c r="K2356" s="46">
        <f t="shared" si="185"/>
        <v>0</v>
      </c>
      <c r="L2356" s="46">
        <f t="shared" si="186"/>
        <v>0</v>
      </c>
      <c r="M2356" s="19">
        <f t="shared" si="187"/>
        <v>76.7</v>
      </c>
      <c r="N2356" s="19">
        <f t="shared" si="188"/>
        <v>3.1306122448979594</v>
      </c>
    </row>
    <row r="2357" spans="1:14" ht="15" customHeight="1">
      <c r="A2357" s="15">
        <v>2351</v>
      </c>
      <c r="B2357" s="45">
        <v>9</v>
      </c>
      <c r="C2357" s="81"/>
      <c r="D2357" s="28" t="s">
        <v>6551</v>
      </c>
      <c r="E2357" s="16" t="s">
        <v>61</v>
      </c>
      <c r="F2357" s="87">
        <v>8592223207677</v>
      </c>
      <c r="G2357" s="17">
        <v>926</v>
      </c>
      <c r="H2357" s="76">
        <v>37.1</v>
      </c>
      <c r="I2357" s="18">
        <f t="shared" si="184"/>
        <v>1.5142857142857142</v>
      </c>
      <c r="J2357" s="46">
        <f>'Skupinové slevy'!$C$61</f>
        <v>0</v>
      </c>
      <c r="K2357" s="46">
        <f t="shared" si="185"/>
        <v>0</v>
      </c>
      <c r="L2357" s="46">
        <f t="shared" si="186"/>
        <v>0</v>
      </c>
      <c r="M2357" s="19">
        <f t="shared" si="187"/>
        <v>37.1</v>
      </c>
      <c r="N2357" s="19">
        <f t="shared" si="188"/>
        <v>1.5142857142857142</v>
      </c>
    </row>
    <row r="2358" spans="1:14" ht="15" customHeight="1">
      <c r="A2358" s="15">
        <v>2352</v>
      </c>
      <c r="B2358" s="45">
        <v>9</v>
      </c>
      <c r="C2358" s="81"/>
      <c r="D2358" s="28" t="s">
        <v>62</v>
      </c>
      <c r="E2358" s="16" t="s">
        <v>63</v>
      </c>
      <c r="F2358" s="87">
        <v>8592223197558</v>
      </c>
      <c r="G2358" s="17">
        <v>926</v>
      </c>
      <c r="H2358" s="76">
        <v>50.2</v>
      </c>
      <c r="I2358" s="18">
        <f t="shared" si="184"/>
        <v>2.0489795918367348</v>
      </c>
      <c r="J2358" s="46">
        <f>'Skupinové slevy'!$C$61</f>
        <v>0</v>
      </c>
      <c r="K2358" s="46">
        <f t="shared" si="185"/>
        <v>0</v>
      </c>
      <c r="L2358" s="46">
        <f t="shared" si="186"/>
        <v>0</v>
      </c>
      <c r="M2358" s="19">
        <f t="shared" si="187"/>
        <v>50.2</v>
      </c>
      <c r="N2358" s="19">
        <f t="shared" si="188"/>
        <v>2.0489795918367348</v>
      </c>
    </row>
    <row r="2359" spans="1:14" ht="15" customHeight="1">
      <c r="A2359" s="15">
        <v>2353</v>
      </c>
      <c r="B2359" s="45">
        <v>9</v>
      </c>
      <c r="C2359" s="81"/>
      <c r="D2359" s="28" t="s">
        <v>1536</v>
      </c>
      <c r="E2359" s="16" t="s">
        <v>1537</v>
      </c>
      <c r="F2359" s="87">
        <v>8592223152649</v>
      </c>
      <c r="G2359" s="17">
        <v>926</v>
      </c>
      <c r="H2359" s="76">
        <v>69.2</v>
      </c>
      <c r="I2359" s="18">
        <f t="shared" si="184"/>
        <v>2.8244897959183675</v>
      </c>
      <c r="J2359" s="46">
        <f>'Skupinové slevy'!$C$61</f>
        <v>0</v>
      </c>
      <c r="K2359" s="46">
        <f t="shared" si="185"/>
        <v>0</v>
      </c>
      <c r="L2359" s="46">
        <f t="shared" si="186"/>
        <v>0</v>
      </c>
      <c r="M2359" s="19">
        <f t="shared" si="187"/>
        <v>69.2</v>
      </c>
      <c r="N2359" s="19">
        <f t="shared" si="188"/>
        <v>2.8244897959183675</v>
      </c>
    </row>
    <row r="2360" spans="1:14" ht="15" customHeight="1">
      <c r="A2360" s="15">
        <v>2354</v>
      </c>
      <c r="B2360" s="45">
        <v>9</v>
      </c>
      <c r="C2360" s="81"/>
      <c r="D2360" s="28" t="s">
        <v>1538</v>
      </c>
      <c r="E2360" s="16" t="s">
        <v>1539</v>
      </c>
      <c r="F2360" s="87">
        <v>8592223197565</v>
      </c>
      <c r="G2360" s="17">
        <v>926</v>
      </c>
      <c r="H2360" s="76">
        <v>79.400000000000006</v>
      </c>
      <c r="I2360" s="18">
        <f t="shared" si="184"/>
        <v>3.2408163265306125</v>
      </c>
      <c r="J2360" s="46">
        <f>'Skupinové slevy'!$C$61</f>
        <v>0</v>
      </c>
      <c r="K2360" s="46">
        <f t="shared" si="185"/>
        <v>0</v>
      </c>
      <c r="L2360" s="46">
        <f t="shared" si="186"/>
        <v>0</v>
      </c>
      <c r="M2360" s="19">
        <f t="shared" si="187"/>
        <v>79.400000000000006</v>
      </c>
      <c r="N2360" s="19">
        <f t="shared" si="188"/>
        <v>3.2408163265306125</v>
      </c>
    </row>
    <row r="2361" spans="1:14" ht="15" customHeight="1">
      <c r="A2361" s="15">
        <v>2355</v>
      </c>
      <c r="B2361" s="45">
        <v>9</v>
      </c>
      <c r="C2361" s="81"/>
      <c r="D2361" s="28" t="s">
        <v>385</v>
      </c>
      <c r="E2361" s="16" t="s">
        <v>386</v>
      </c>
      <c r="F2361" s="87">
        <v>8592223247178</v>
      </c>
      <c r="G2361" s="17">
        <v>926</v>
      </c>
      <c r="H2361" s="76">
        <v>53.1</v>
      </c>
      <c r="I2361" s="18">
        <f t="shared" si="184"/>
        <v>2.1673469387755104</v>
      </c>
      <c r="J2361" s="46">
        <f>'Skupinové slevy'!$C$61</f>
        <v>0</v>
      </c>
      <c r="K2361" s="46">
        <f t="shared" si="185"/>
        <v>0</v>
      </c>
      <c r="L2361" s="46">
        <f t="shared" si="186"/>
        <v>0</v>
      </c>
      <c r="M2361" s="19">
        <f t="shared" si="187"/>
        <v>53.1</v>
      </c>
      <c r="N2361" s="19">
        <f t="shared" si="188"/>
        <v>2.1673469387755104</v>
      </c>
    </row>
    <row r="2362" spans="1:14" ht="15" customHeight="1">
      <c r="A2362" s="15">
        <v>2356</v>
      </c>
      <c r="B2362" s="45">
        <v>9</v>
      </c>
      <c r="C2362" s="81"/>
      <c r="D2362" s="28" t="s">
        <v>387</v>
      </c>
      <c r="E2362" s="16" t="s">
        <v>672</v>
      </c>
      <c r="F2362" s="87">
        <v>8592223197572</v>
      </c>
      <c r="G2362" s="17">
        <v>926</v>
      </c>
      <c r="H2362" s="76">
        <v>55.8</v>
      </c>
      <c r="I2362" s="18">
        <f t="shared" si="184"/>
        <v>2.277551020408163</v>
      </c>
      <c r="J2362" s="46">
        <f>'Skupinové slevy'!$C$61</f>
        <v>0</v>
      </c>
      <c r="K2362" s="46">
        <f t="shared" si="185"/>
        <v>0</v>
      </c>
      <c r="L2362" s="46">
        <f t="shared" si="186"/>
        <v>0</v>
      </c>
      <c r="M2362" s="19">
        <f t="shared" si="187"/>
        <v>55.8</v>
      </c>
      <c r="N2362" s="19">
        <f t="shared" si="188"/>
        <v>2.277551020408163</v>
      </c>
    </row>
    <row r="2363" spans="1:14" ht="15" customHeight="1">
      <c r="A2363" s="15">
        <v>2357</v>
      </c>
      <c r="B2363" s="45">
        <v>9</v>
      </c>
      <c r="C2363" s="81"/>
      <c r="D2363" s="28" t="s">
        <v>673</v>
      </c>
      <c r="E2363" s="16" t="s">
        <v>663</v>
      </c>
      <c r="F2363" s="87">
        <v>8592223197589</v>
      </c>
      <c r="G2363" s="17">
        <v>926</v>
      </c>
      <c r="H2363" s="76">
        <v>60.4</v>
      </c>
      <c r="I2363" s="18">
        <f t="shared" si="184"/>
        <v>2.4653061224489794</v>
      </c>
      <c r="J2363" s="46">
        <f>'Skupinové slevy'!$C$61</f>
        <v>0</v>
      </c>
      <c r="K2363" s="46">
        <f t="shared" si="185"/>
        <v>0</v>
      </c>
      <c r="L2363" s="46">
        <f t="shared" si="186"/>
        <v>0</v>
      </c>
      <c r="M2363" s="19">
        <f t="shared" si="187"/>
        <v>60.4</v>
      </c>
      <c r="N2363" s="19">
        <f t="shared" si="188"/>
        <v>2.4653061224489794</v>
      </c>
    </row>
    <row r="2364" spans="1:14" ht="15" customHeight="1">
      <c r="A2364" s="15">
        <v>2358</v>
      </c>
      <c r="B2364" s="45">
        <v>9</v>
      </c>
      <c r="C2364" s="81"/>
      <c r="D2364" s="28" t="s">
        <v>664</v>
      </c>
      <c r="E2364" s="16" t="s">
        <v>309</v>
      </c>
      <c r="F2364" s="87">
        <v>8592223197596</v>
      </c>
      <c r="G2364" s="17">
        <v>926</v>
      </c>
      <c r="H2364" s="76">
        <v>83.9</v>
      </c>
      <c r="I2364" s="18">
        <f t="shared" si="184"/>
        <v>3.4244897959183676</v>
      </c>
      <c r="J2364" s="46">
        <f>'Skupinové slevy'!$C$61</f>
        <v>0</v>
      </c>
      <c r="K2364" s="46">
        <f t="shared" si="185"/>
        <v>0</v>
      </c>
      <c r="L2364" s="46">
        <f t="shared" si="186"/>
        <v>0</v>
      </c>
      <c r="M2364" s="19">
        <f t="shared" si="187"/>
        <v>83.9</v>
      </c>
      <c r="N2364" s="19">
        <f t="shared" si="188"/>
        <v>3.4244897959183676</v>
      </c>
    </row>
    <row r="2365" spans="1:14" ht="15" customHeight="1">
      <c r="A2365" s="15">
        <v>2359</v>
      </c>
      <c r="B2365" s="45">
        <v>9</v>
      </c>
      <c r="C2365" s="81"/>
      <c r="D2365" s="28" t="s">
        <v>4093</v>
      </c>
      <c r="E2365" s="16" t="s">
        <v>4094</v>
      </c>
      <c r="F2365" s="87">
        <v>8592223247185</v>
      </c>
      <c r="G2365" s="17">
        <v>926</v>
      </c>
      <c r="H2365" s="76">
        <v>88.5</v>
      </c>
      <c r="I2365" s="18">
        <f t="shared" si="184"/>
        <v>3.6122448979591835</v>
      </c>
      <c r="J2365" s="46">
        <f>'Skupinové slevy'!$C$61</f>
        <v>0</v>
      </c>
      <c r="K2365" s="46">
        <f t="shared" si="185"/>
        <v>0</v>
      </c>
      <c r="L2365" s="46">
        <f t="shared" si="186"/>
        <v>0</v>
      </c>
      <c r="M2365" s="19">
        <f t="shared" si="187"/>
        <v>88.5</v>
      </c>
      <c r="N2365" s="19">
        <f t="shared" si="188"/>
        <v>3.6122448979591835</v>
      </c>
    </row>
    <row r="2366" spans="1:14" ht="15" customHeight="1">
      <c r="A2366" s="15">
        <v>2360</v>
      </c>
      <c r="B2366" s="45">
        <v>9</v>
      </c>
      <c r="C2366" s="81"/>
      <c r="D2366" s="28" t="s">
        <v>4095</v>
      </c>
      <c r="E2366" s="16" t="s">
        <v>4096</v>
      </c>
      <c r="F2366" s="87">
        <v>8592223197602</v>
      </c>
      <c r="G2366" s="17">
        <v>926</v>
      </c>
      <c r="H2366" s="76">
        <v>79.400000000000006</v>
      </c>
      <c r="I2366" s="18">
        <f t="shared" si="184"/>
        <v>3.2408163265306125</v>
      </c>
      <c r="J2366" s="46">
        <f>'Skupinové slevy'!$C$61</f>
        <v>0</v>
      </c>
      <c r="K2366" s="46">
        <f t="shared" si="185"/>
        <v>0</v>
      </c>
      <c r="L2366" s="46">
        <f t="shared" si="186"/>
        <v>0</v>
      </c>
      <c r="M2366" s="19">
        <f t="shared" si="187"/>
        <v>79.400000000000006</v>
      </c>
      <c r="N2366" s="19">
        <f t="shared" si="188"/>
        <v>3.2408163265306125</v>
      </c>
    </row>
    <row r="2367" spans="1:14" ht="15" customHeight="1">
      <c r="A2367" s="15">
        <v>2361</v>
      </c>
      <c r="B2367" s="45">
        <v>9</v>
      </c>
      <c r="C2367" s="81"/>
      <c r="D2367" s="28" t="s">
        <v>4097</v>
      </c>
      <c r="E2367" s="16" t="s">
        <v>4098</v>
      </c>
      <c r="F2367" s="87">
        <v>8592223197619</v>
      </c>
      <c r="G2367" s="17">
        <v>926</v>
      </c>
      <c r="H2367" s="76">
        <v>99.9</v>
      </c>
      <c r="I2367" s="18">
        <f t="shared" si="184"/>
        <v>4.0775510204081638</v>
      </c>
      <c r="J2367" s="46">
        <f>'Skupinové slevy'!$C$61</f>
        <v>0</v>
      </c>
      <c r="K2367" s="46">
        <f t="shared" si="185"/>
        <v>0</v>
      </c>
      <c r="L2367" s="46">
        <f t="shared" si="186"/>
        <v>0</v>
      </c>
      <c r="M2367" s="19">
        <f t="shared" si="187"/>
        <v>99.9</v>
      </c>
      <c r="N2367" s="19">
        <f t="shared" si="188"/>
        <v>4.0775510204081638</v>
      </c>
    </row>
    <row r="2368" spans="1:14" ht="15" customHeight="1">
      <c r="A2368" s="15">
        <v>2362</v>
      </c>
      <c r="B2368" s="45">
        <v>9</v>
      </c>
      <c r="C2368" s="81"/>
      <c r="D2368" s="28" t="s">
        <v>6423</v>
      </c>
      <c r="E2368" s="16" t="s">
        <v>6424</v>
      </c>
      <c r="F2368" s="87">
        <v>8592223247192</v>
      </c>
      <c r="G2368" s="17">
        <v>926</v>
      </c>
      <c r="H2368" s="76">
        <v>111.8</v>
      </c>
      <c r="I2368" s="18">
        <f t="shared" si="184"/>
        <v>4.5632653061224486</v>
      </c>
      <c r="J2368" s="46">
        <f>'Skupinové slevy'!$C$61</f>
        <v>0</v>
      </c>
      <c r="K2368" s="46">
        <f t="shared" si="185"/>
        <v>0</v>
      </c>
      <c r="L2368" s="46">
        <f t="shared" si="186"/>
        <v>0</v>
      </c>
      <c r="M2368" s="19">
        <f t="shared" si="187"/>
        <v>111.8</v>
      </c>
      <c r="N2368" s="19">
        <f t="shared" si="188"/>
        <v>4.5632653061224486</v>
      </c>
    </row>
    <row r="2369" spans="1:14" ht="15" customHeight="1">
      <c r="A2369" s="15">
        <v>2363</v>
      </c>
      <c r="B2369" s="45">
        <v>9</v>
      </c>
      <c r="C2369" s="81"/>
      <c r="D2369" s="28" t="s">
        <v>6425</v>
      </c>
      <c r="E2369" s="16" t="s">
        <v>6426</v>
      </c>
      <c r="F2369" s="87">
        <v>8592223247208</v>
      </c>
      <c r="G2369" s="17">
        <v>926</v>
      </c>
      <c r="H2369" s="76">
        <v>111.8</v>
      </c>
      <c r="I2369" s="18">
        <f t="shared" si="184"/>
        <v>4.5632653061224486</v>
      </c>
      <c r="J2369" s="46">
        <f>'Skupinové slevy'!$C$61</f>
        <v>0</v>
      </c>
      <c r="K2369" s="46">
        <f t="shared" si="185"/>
        <v>0</v>
      </c>
      <c r="L2369" s="46">
        <f t="shared" si="186"/>
        <v>0</v>
      </c>
      <c r="M2369" s="19">
        <f t="shared" si="187"/>
        <v>111.8</v>
      </c>
      <c r="N2369" s="19">
        <f t="shared" si="188"/>
        <v>4.5632653061224486</v>
      </c>
    </row>
    <row r="2370" spans="1:14" ht="15" customHeight="1">
      <c r="A2370" s="15">
        <v>2364</v>
      </c>
      <c r="B2370" s="45">
        <v>9</v>
      </c>
      <c r="C2370" s="81"/>
      <c r="D2370" s="28" t="s">
        <v>1112</v>
      </c>
      <c r="E2370" s="16" t="s">
        <v>4251</v>
      </c>
      <c r="F2370" s="87">
        <v>8592223194618</v>
      </c>
      <c r="G2370" s="17">
        <v>926</v>
      </c>
      <c r="H2370" s="76">
        <v>16.100000000000001</v>
      </c>
      <c r="I2370" s="18">
        <f t="shared" si="184"/>
        <v>0.65714285714285725</v>
      </c>
      <c r="J2370" s="46">
        <f>'Skupinové slevy'!$C$61</f>
        <v>0</v>
      </c>
      <c r="K2370" s="46">
        <f t="shared" si="185"/>
        <v>0</v>
      </c>
      <c r="L2370" s="46">
        <f t="shared" si="186"/>
        <v>0</v>
      </c>
      <c r="M2370" s="19">
        <f t="shared" si="187"/>
        <v>16.100000000000001</v>
      </c>
      <c r="N2370" s="19">
        <f t="shared" si="188"/>
        <v>0.65714285714285725</v>
      </c>
    </row>
    <row r="2371" spans="1:14" ht="15" customHeight="1">
      <c r="A2371" s="15">
        <v>2365</v>
      </c>
      <c r="B2371" s="45">
        <v>9</v>
      </c>
      <c r="C2371" s="81"/>
      <c r="D2371" s="28" t="s">
        <v>6352</v>
      </c>
      <c r="E2371" s="16" t="s">
        <v>6353</v>
      </c>
      <c r="F2371" s="87">
        <v>8592223194625</v>
      </c>
      <c r="G2371" s="17">
        <v>926</v>
      </c>
      <c r="H2371" s="76">
        <v>17.8</v>
      </c>
      <c r="I2371" s="18">
        <f t="shared" si="184"/>
        <v>0.72653061224489801</v>
      </c>
      <c r="J2371" s="46">
        <f>'Skupinové slevy'!$C$61</f>
        <v>0</v>
      </c>
      <c r="K2371" s="46">
        <f t="shared" si="185"/>
        <v>0</v>
      </c>
      <c r="L2371" s="46">
        <f t="shared" si="186"/>
        <v>0</v>
      </c>
      <c r="M2371" s="19">
        <f t="shared" si="187"/>
        <v>17.8</v>
      </c>
      <c r="N2371" s="19">
        <f t="shared" si="188"/>
        <v>0.72653061224489801</v>
      </c>
    </row>
    <row r="2372" spans="1:14" ht="15" customHeight="1">
      <c r="A2372" s="15">
        <v>2366</v>
      </c>
      <c r="B2372" s="45">
        <v>9</v>
      </c>
      <c r="C2372" s="81"/>
      <c r="D2372" s="28" t="s">
        <v>6354</v>
      </c>
      <c r="E2372" s="16" t="s">
        <v>6355</v>
      </c>
      <c r="F2372" s="87">
        <v>8592223194632</v>
      </c>
      <c r="G2372" s="17">
        <v>926</v>
      </c>
      <c r="H2372" s="76">
        <v>19.2</v>
      </c>
      <c r="I2372" s="18">
        <f t="shared" si="184"/>
        <v>0.78367346938775506</v>
      </c>
      <c r="J2372" s="46">
        <f>'Skupinové slevy'!$C$61</f>
        <v>0</v>
      </c>
      <c r="K2372" s="46">
        <f t="shared" si="185"/>
        <v>0</v>
      </c>
      <c r="L2372" s="46">
        <f t="shared" si="186"/>
        <v>0</v>
      </c>
      <c r="M2372" s="19">
        <f t="shared" si="187"/>
        <v>19.2</v>
      </c>
      <c r="N2372" s="19">
        <f t="shared" si="188"/>
        <v>0.78367346938775506</v>
      </c>
    </row>
    <row r="2373" spans="1:14" ht="15" customHeight="1">
      <c r="A2373" s="15">
        <v>2367</v>
      </c>
      <c r="B2373" s="45">
        <v>9</v>
      </c>
      <c r="C2373" s="81"/>
      <c r="D2373" s="28" t="s">
        <v>868</v>
      </c>
      <c r="E2373" s="16" t="s">
        <v>869</v>
      </c>
      <c r="F2373" s="87">
        <v>8592223194649</v>
      </c>
      <c r="G2373" s="17">
        <v>926</v>
      </c>
      <c r="H2373" s="76">
        <v>28.1</v>
      </c>
      <c r="I2373" s="18">
        <f t="shared" si="184"/>
        <v>1.1469387755102041</v>
      </c>
      <c r="J2373" s="46">
        <f>'Skupinové slevy'!$C$61</f>
        <v>0</v>
      </c>
      <c r="K2373" s="46">
        <f t="shared" si="185"/>
        <v>0</v>
      </c>
      <c r="L2373" s="46">
        <f t="shared" si="186"/>
        <v>0</v>
      </c>
      <c r="M2373" s="19">
        <f t="shared" si="187"/>
        <v>28.1</v>
      </c>
      <c r="N2373" s="19">
        <f t="shared" si="188"/>
        <v>1.1469387755102041</v>
      </c>
    </row>
    <row r="2374" spans="1:14" ht="15" customHeight="1">
      <c r="A2374" s="15">
        <v>2368</v>
      </c>
      <c r="B2374" s="45">
        <v>9</v>
      </c>
      <c r="C2374" s="81"/>
      <c r="D2374" s="28" t="s">
        <v>870</v>
      </c>
      <c r="E2374" s="16" t="s">
        <v>871</v>
      </c>
      <c r="F2374" s="87">
        <v>8592223197435</v>
      </c>
      <c r="G2374" s="17">
        <v>926</v>
      </c>
      <c r="H2374" s="76">
        <v>38.299999999999997</v>
      </c>
      <c r="I2374" s="18">
        <f t="shared" si="184"/>
        <v>1.5632653061224488</v>
      </c>
      <c r="J2374" s="46">
        <f>'Skupinové slevy'!$C$61</f>
        <v>0</v>
      </c>
      <c r="K2374" s="46">
        <f t="shared" si="185"/>
        <v>0</v>
      </c>
      <c r="L2374" s="46">
        <f t="shared" si="186"/>
        <v>0</v>
      </c>
      <c r="M2374" s="19">
        <f t="shared" si="187"/>
        <v>38.299999999999997</v>
      </c>
      <c r="N2374" s="19">
        <f t="shared" si="188"/>
        <v>1.5632653061224488</v>
      </c>
    </row>
    <row r="2375" spans="1:14" ht="15" customHeight="1">
      <c r="A2375" s="15">
        <v>2369</v>
      </c>
      <c r="B2375" s="45">
        <v>9</v>
      </c>
      <c r="C2375" s="81"/>
      <c r="D2375" s="28" t="s">
        <v>5225</v>
      </c>
      <c r="E2375" s="16" t="s">
        <v>4290</v>
      </c>
      <c r="F2375" s="87">
        <v>8592223197442</v>
      </c>
      <c r="G2375" s="17">
        <v>926</v>
      </c>
      <c r="H2375" s="76">
        <v>61.9</v>
      </c>
      <c r="I2375" s="18">
        <f t="shared" ref="I2375:I2438" si="189">H2375/$I$5</f>
        <v>2.5265306122448981</v>
      </c>
      <c r="J2375" s="46">
        <f>'Skupinové slevy'!$C$61</f>
        <v>0</v>
      </c>
      <c r="K2375" s="46">
        <f t="shared" ref="K2375:K2438" si="190">IF($K$4="X",0.04,0)</f>
        <v>0</v>
      </c>
      <c r="L2375" s="46">
        <f t="shared" ref="L2375:L2438" si="191">IF($L$4="X",0.02,0)</f>
        <v>0</v>
      </c>
      <c r="M2375" s="19">
        <f t="shared" si="187"/>
        <v>61.9</v>
      </c>
      <c r="N2375" s="19">
        <f t="shared" si="188"/>
        <v>2.5265306122448981</v>
      </c>
    </row>
    <row r="2376" spans="1:14" ht="15" customHeight="1">
      <c r="A2376" s="15">
        <v>2370</v>
      </c>
      <c r="B2376" s="45">
        <v>9</v>
      </c>
      <c r="C2376" s="81"/>
      <c r="D2376" s="28" t="s">
        <v>1093</v>
      </c>
      <c r="E2376" s="16" t="s">
        <v>1094</v>
      </c>
      <c r="F2376" s="87">
        <v>8592223195059</v>
      </c>
      <c r="G2376" s="17">
        <v>926</v>
      </c>
      <c r="H2376" s="76">
        <v>25</v>
      </c>
      <c r="I2376" s="18">
        <f t="shared" si="189"/>
        <v>1.0204081632653061</v>
      </c>
      <c r="J2376" s="46">
        <f>'Skupinové slevy'!$C$61</f>
        <v>0</v>
      </c>
      <c r="K2376" s="46">
        <f t="shared" si="190"/>
        <v>0</v>
      </c>
      <c r="L2376" s="46">
        <f t="shared" si="191"/>
        <v>0</v>
      </c>
      <c r="M2376" s="19">
        <f t="shared" si="187"/>
        <v>25</v>
      </c>
      <c r="N2376" s="19">
        <f t="shared" si="188"/>
        <v>1.0204081632653061</v>
      </c>
    </row>
    <row r="2377" spans="1:14" ht="15" customHeight="1">
      <c r="A2377" s="15">
        <v>2371</v>
      </c>
      <c r="B2377" s="45">
        <v>9</v>
      </c>
      <c r="C2377" s="81"/>
      <c r="D2377" s="28" t="s">
        <v>5796</v>
      </c>
      <c r="E2377" s="16" t="s">
        <v>5808</v>
      </c>
      <c r="F2377" s="87">
        <v>8592223195066</v>
      </c>
      <c r="G2377" s="17">
        <v>926</v>
      </c>
      <c r="H2377" s="76">
        <v>32.4</v>
      </c>
      <c r="I2377" s="18">
        <f t="shared" si="189"/>
        <v>1.3224489795918366</v>
      </c>
      <c r="J2377" s="46">
        <f>'Skupinové slevy'!$C$61</f>
        <v>0</v>
      </c>
      <c r="K2377" s="46">
        <f t="shared" si="190"/>
        <v>0</v>
      </c>
      <c r="L2377" s="46">
        <f t="shared" si="191"/>
        <v>0</v>
      </c>
      <c r="M2377" s="19">
        <f t="shared" si="187"/>
        <v>32.4</v>
      </c>
      <c r="N2377" s="19">
        <f t="shared" si="188"/>
        <v>1.3224489795918366</v>
      </c>
    </row>
    <row r="2378" spans="1:14" ht="15" customHeight="1">
      <c r="A2378" s="15">
        <v>2372</v>
      </c>
      <c r="B2378" s="45">
        <v>9</v>
      </c>
      <c r="C2378" s="81"/>
      <c r="D2378" s="28" t="s">
        <v>5809</v>
      </c>
      <c r="E2378" s="16" t="s">
        <v>1827</v>
      </c>
      <c r="F2378" s="87">
        <v>8592223195073</v>
      </c>
      <c r="G2378" s="17">
        <v>926</v>
      </c>
      <c r="H2378" s="76">
        <v>42.7</v>
      </c>
      <c r="I2378" s="18">
        <f t="shared" si="189"/>
        <v>1.7428571428571429</v>
      </c>
      <c r="J2378" s="46">
        <f>'Skupinové slevy'!$C$61</f>
        <v>0</v>
      </c>
      <c r="K2378" s="46">
        <f t="shared" si="190"/>
        <v>0</v>
      </c>
      <c r="L2378" s="46">
        <f t="shared" si="191"/>
        <v>0</v>
      </c>
      <c r="M2378" s="19">
        <f t="shared" si="187"/>
        <v>42.7</v>
      </c>
      <c r="N2378" s="19">
        <f t="shared" si="188"/>
        <v>1.7428571428571429</v>
      </c>
    </row>
    <row r="2379" spans="1:14" ht="15" customHeight="1">
      <c r="A2379" s="15">
        <v>2373</v>
      </c>
      <c r="B2379" s="45">
        <v>9</v>
      </c>
      <c r="C2379" s="81"/>
      <c r="D2379" s="28" t="s">
        <v>1828</v>
      </c>
      <c r="E2379" s="16" t="s">
        <v>1829</v>
      </c>
      <c r="F2379" s="87">
        <v>8592223195080</v>
      </c>
      <c r="G2379" s="17">
        <v>926</v>
      </c>
      <c r="H2379" s="76">
        <v>29.6</v>
      </c>
      <c r="I2379" s="18">
        <f t="shared" si="189"/>
        <v>1.2081632653061225</v>
      </c>
      <c r="J2379" s="46">
        <f>'Skupinové slevy'!$C$61</f>
        <v>0</v>
      </c>
      <c r="K2379" s="46">
        <f t="shared" si="190"/>
        <v>0</v>
      </c>
      <c r="L2379" s="46">
        <f t="shared" si="191"/>
        <v>0</v>
      </c>
      <c r="M2379" s="19">
        <f t="shared" si="187"/>
        <v>29.6</v>
      </c>
      <c r="N2379" s="19">
        <f t="shared" si="188"/>
        <v>1.2081632653061225</v>
      </c>
    </row>
    <row r="2380" spans="1:14" ht="15" customHeight="1">
      <c r="A2380" s="15">
        <v>2374</v>
      </c>
      <c r="B2380" s="45">
        <v>9</v>
      </c>
      <c r="C2380" s="81"/>
      <c r="D2380" s="28" t="s">
        <v>5353</v>
      </c>
      <c r="E2380" s="16" t="s">
        <v>5354</v>
      </c>
      <c r="F2380" s="87">
        <v>8592223169951</v>
      </c>
      <c r="G2380" s="17">
        <v>926</v>
      </c>
      <c r="H2380" s="76">
        <v>41.3</v>
      </c>
      <c r="I2380" s="18">
        <f t="shared" si="189"/>
        <v>1.6857142857142855</v>
      </c>
      <c r="J2380" s="46">
        <f>'Skupinové slevy'!$C$61</f>
        <v>0</v>
      </c>
      <c r="K2380" s="46">
        <f t="shared" si="190"/>
        <v>0</v>
      </c>
      <c r="L2380" s="46">
        <f t="shared" si="191"/>
        <v>0</v>
      </c>
      <c r="M2380" s="19">
        <f t="shared" si="187"/>
        <v>41.3</v>
      </c>
      <c r="N2380" s="19">
        <f t="shared" si="188"/>
        <v>1.6857142857142855</v>
      </c>
    </row>
    <row r="2381" spans="1:14" ht="15" customHeight="1">
      <c r="A2381" s="15">
        <v>2375</v>
      </c>
      <c r="B2381" s="45">
        <v>9</v>
      </c>
      <c r="C2381" s="81"/>
      <c r="D2381" s="28" t="s">
        <v>1095</v>
      </c>
      <c r="E2381" s="16" t="s">
        <v>1096</v>
      </c>
      <c r="F2381" s="87">
        <v>8592223195097</v>
      </c>
      <c r="G2381" s="17">
        <v>926</v>
      </c>
      <c r="H2381" s="76">
        <v>44.1</v>
      </c>
      <c r="I2381" s="18">
        <f t="shared" si="189"/>
        <v>1.8</v>
      </c>
      <c r="J2381" s="46">
        <f>'Skupinové slevy'!$C$61</f>
        <v>0</v>
      </c>
      <c r="K2381" s="46">
        <f t="shared" si="190"/>
        <v>0</v>
      </c>
      <c r="L2381" s="46">
        <f t="shared" si="191"/>
        <v>0</v>
      </c>
      <c r="M2381" s="19">
        <f t="shared" si="187"/>
        <v>44.1</v>
      </c>
      <c r="N2381" s="19">
        <f t="shared" si="188"/>
        <v>1.8</v>
      </c>
    </row>
    <row r="2382" spans="1:14" ht="15" customHeight="1">
      <c r="A2382" s="15">
        <v>2376</v>
      </c>
      <c r="B2382" s="45">
        <v>9</v>
      </c>
      <c r="C2382" s="81"/>
      <c r="D2382" s="28" t="s">
        <v>5377</v>
      </c>
      <c r="E2382" s="16" t="s">
        <v>5378</v>
      </c>
      <c r="F2382" s="87">
        <v>8592223195103</v>
      </c>
      <c r="G2382" s="17">
        <v>926</v>
      </c>
      <c r="H2382" s="76">
        <v>57.4</v>
      </c>
      <c r="I2382" s="18">
        <f t="shared" si="189"/>
        <v>2.342857142857143</v>
      </c>
      <c r="J2382" s="46">
        <f>'Skupinové slevy'!$C$61</f>
        <v>0</v>
      </c>
      <c r="K2382" s="46">
        <f t="shared" si="190"/>
        <v>0</v>
      </c>
      <c r="L2382" s="46">
        <f t="shared" si="191"/>
        <v>0</v>
      </c>
      <c r="M2382" s="19">
        <f t="shared" si="187"/>
        <v>57.4</v>
      </c>
      <c r="N2382" s="19">
        <f t="shared" si="188"/>
        <v>2.342857142857143</v>
      </c>
    </row>
    <row r="2383" spans="1:14" ht="15" customHeight="1">
      <c r="A2383" s="15">
        <v>2377</v>
      </c>
      <c r="B2383" s="45">
        <v>9</v>
      </c>
      <c r="C2383" s="81"/>
      <c r="D2383" s="28" t="s">
        <v>5379</v>
      </c>
      <c r="E2383" s="16" t="s">
        <v>5380</v>
      </c>
      <c r="F2383" s="87">
        <v>8592223195110</v>
      </c>
      <c r="G2383" s="17">
        <v>926</v>
      </c>
      <c r="H2383" s="76">
        <v>88.5</v>
      </c>
      <c r="I2383" s="18">
        <f t="shared" si="189"/>
        <v>3.6122448979591835</v>
      </c>
      <c r="J2383" s="46">
        <f>'Skupinové slevy'!$C$61</f>
        <v>0</v>
      </c>
      <c r="K2383" s="46">
        <f t="shared" si="190"/>
        <v>0</v>
      </c>
      <c r="L2383" s="46">
        <f t="shared" si="191"/>
        <v>0</v>
      </c>
      <c r="M2383" s="19">
        <f t="shared" si="187"/>
        <v>88.5</v>
      </c>
      <c r="N2383" s="19">
        <f t="shared" si="188"/>
        <v>3.6122448979591835</v>
      </c>
    </row>
    <row r="2384" spans="1:14" ht="15" customHeight="1">
      <c r="A2384" s="15">
        <v>2378</v>
      </c>
      <c r="B2384" s="45">
        <v>9</v>
      </c>
      <c r="C2384" s="81"/>
      <c r="D2384" s="28" t="s">
        <v>5381</v>
      </c>
      <c r="E2384" s="16" t="s">
        <v>5382</v>
      </c>
      <c r="F2384" s="87">
        <v>8592223195127</v>
      </c>
      <c r="G2384" s="17">
        <v>926</v>
      </c>
      <c r="H2384" s="76">
        <v>42.7</v>
      </c>
      <c r="I2384" s="18">
        <f t="shared" si="189"/>
        <v>1.7428571428571429</v>
      </c>
      <c r="J2384" s="46">
        <f>'Skupinové slevy'!$C$61</f>
        <v>0</v>
      </c>
      <c r="K2384" s="46">
        <f t="shared" si="190"/>
        <v>0</v>
      </c>
      <c r="L2384" s="46">
        <f t="shared" si="191"/>
        <v>0</v>
      </c>
      <c r="M2384" s="19">
        <f t="shared" si="187"/>
        <v>42.7</v>
      </c>
      <c r="N2384" s="19">
        <f t="shared" si="188"/>
        <v>1.7428571428571429</v>
      </c>
    </row>
    <row r="2385" spans="1:14" ht="15" customHeight="1">
      <c r="A2385" s="15">
        <v>2379</v>
      </c>
      <c r="B2385" s="45">
        <v>9</v>
      </c>
      <c r="C2385" s="81"/>
      <c r="D2385" s="28" t="s">
        <v>1099</v>
      </c>
      <c r="E2385" s="16" t="s">
        <v>658</v>
      </c>
      <c r="F2385" s="87">
        <v>8592223195134</v>
      </c>
      <c r="G2385" s="17">
        <v>926</v>
      </c>
      <c r="H2385" s="76">
        <v>53.1</v>
      </c>
      <c r="I2385" s="18">
        <f t="shared" si="189"/>
        <v>2.1673469387755104</v>
      </c>
      <c r="J2385" s="46">
        <f>'Skupinové slevy'!$C$61</f>
        <v>0</v>
      </c>
      <c r="K2385" s="46">
        <f t="shared" si="190"/>
        <v>0</v>
      </c>
      <c r="L2385" s="46">
        <f t="shared" si="191"/>
        <v>0</v>
      </c>
      <c r="M2385" s="19">
        <f t="shared" si="187"/>
        <v>53.1</v>
      </c>
      <c r="N2385" s="19">
        <f t="shared" si="188"/>
        <v>2.1673469387755104</v>
      </c>
    </row>
    <row r="2386" spans="1:14" ht="15" customHeight="1">
      <c r="A2386" s="15">
        <v>2380</v>
      </c>
      <c r="B2386" s="45">
        <v>9</v>
      </c>
      <c r="C2386" s="81"/>
      <c r="D2386" s="28" t="s">
        <v>660</v>
      </c>
      <c r="E2386" s="16" t="s">
        <v>5404</v>
      </c>
      <c r="F2386" s="87">
        <v>8592223195141</v>
      </c>
      <c r="G2386" s="17">
        <v>926</v>
      </c>
      <c r="H2386" s="76">
        <v>67.7</v>
      </c>
      <c r="I2386" s="18">
        <f t="shared" si="189"/>
        <v>2.7632653061224492</v>
      </c>
      <c r="J2386" s="46">
        <f>'Skupinové slevy'!$C$61</f>
        <v>0</v>
      </c>
      <c r="K2386" s="46">
        <f t="shared" si="190"/>
        <v>0</v>
      </c>
      <c r="L2386" s="46">
        <f t="shared" si="191"/>
        <v>0</v>
      </c>
      <c r="M2386" s="19">
        <f t="shared" si="187"/>
        <v>67.7</v>
      </c>
      <c r="N2386" s="19">
        <f t="shared" si="188"/>
        <v>2.7632653061224492</v>
      </c>
    </row>
    <row r="2387" spans="1:14" ht="15" customHeight="1">
      <c r="A2387" s="15">
        <v>2381</v>
      </c>
      <c r="B2387" s="45">
        <v>9</v>
      </c>
      <c r="C2387" s="81"/>
      <c r="D2387" s="28" t="s">
        <v>308</v>
      </c>
      <c r="E2387" s="16" t="s">
        <v>3246</v>
      </c>
      <c r="F2387" s="87">
        <v>8592223195158</v>
      </c>
      <c r="G2387" s="17">
        <v>926</v>
      </c>
      <c r="H2387" s="76">
        <v>99.9</v>
      </c>
      <c r="I2387" s="18">
        <f t="shared" si="189"/>
        <v>4.0775510204081638</v>
      </c>
      <c r="J2387" s="46">
        <f>'Skupinové slevy'!$C$61</f>
        <v>0</v>
      </c>
      <c r="K2387" s="46">
        <f t="shared" si="190"/>
        <v>0</v>
      </c>
      <c r="L2387" s="46">
        <f t="shared" si="191"/>
        <v>0</v>
      </c>
      <c r="M2387" s="19">
        <f t="shared" si="187"/>
        <v>99.9</v>
      </c>
      <c r="N2387" s="19">
        <f t="shared" si="188"/>
        <v>4.0775510204081638</v>
      </c>
    </row>
    <row r="2388" spans="1:14" ht="15" customHeight="1">
      <c r="A2388" s="15">
        <v>2382</v>
      </c>
      <c r="B2388" s="45">
        <v>9</v>
      </c>
      <c r="C2388" s="81"/>
      <c r="D2388" s="28" t="s">
        <v>3247</v>
      </c>
      <c r="E2388" s="16" t="s">
        <v>370</v>
      </c>
      <c r="F2388" s="87">
        <v>8592223195165</v>
      </c>
      <c r="G2388" s="17">
        <v>926</v>
      </c>
      <c r="H2388" s="76">
        <v>60.4</v>
      </c>
      <c r="I2388" s="18">
        <f t="shared" si="189"/>
        <v>2.4653061224489794</v>
      </c>
      <c r="J2388" s="46">
        <f>'Skupinové slevy'!$C$61</f>
        <v>0</v>
      </c>
      <c r="K2388" s="46">
        <f t="shared" si="190"/>
        <v>0</v>
      </c>
      <c r="L2388" s="46">
        <f t="shared" si="191"/>
        <v>0</v>
      </c>
      <c r="M2388" s="19">
        <f t="shared" si="187"/>
        <v>60.4</v>
      </c>
      <c r="N2388" s="19">
        <f t="shared" si="188"/>
        <v>2.4653061224489794</v>
      </c>
    </row>
    <row r="2389" spans="1:14" ht="15" customHeight="1">
      <c r="A2389" s="15">
        <v>2383</v>
      </c>
      <c r="B2389" s="45">
        <v>9</v>
      </c>
      <c r="C2389" s="81"/>
      <c r="D2389" s="28" t="s">
        <v>371</v>
      </c>
      <c r="E2389" s="16" t="s">
        <v>2604</v>
      </c>
      <c r="F2389" s="87">
        <v>8592223195172</v>
      </c>
      <c r="G2389" s="17">
        <v>926</v>
      </c>
      <c r="H2389" s="76">
        <v>64.900000000000006</v>
      </c>
      <c r="I2389" s="18">
        <f t="shared" si="189"/>
        <v>2.6489795918367349</v>
      </c>
      <c r="J2389" s="46">
        <f>'Skupinové slevy'!$C$61</f>
        <v>0</v>
      </c>
      <c r="K2389" s="46">
        <f t="shared" si="190"/>
        <v>0</v>
      </c>
      <c r="L2389" s="46">
        <f t="shared" si="191"/>
        <v>0</v>
      </c>
      <c r="M2389" s="19">
        <f t="shared" si="187"/>
        <v>64.900000000000006</v>
      </c>
      <c r="N2389" s="19">
        <f t="shared" si="188"/>
        <v>2.6489795918367349</v>
      </c>
    </row>
    <row r="2390" spans="1:14" ht="15" customHeight="1">
      <c r="A2390" s="15">
        <v>2384</v>
      </c>
      <c r="B2390" s="45">
        <v>9</v>
      </c>
      <c r="C2390" s="81"/>
      <c r="D2390" s="28" t="s">
        <v>2605</v>
      </c>
      <c r="E2390" s="16" t="s">
        <v>1296</v>
      </c>
      <c r="F2390" s="87">
        <v>8592223195189</v>
      </c>
      <c r="G2390" s="17">
        <v>926</v>
      </c>
      <c r="H2390" s="76">
        <v>79.400000000000006</v>
      </c>
      <c r="I2390" s="18">
        <f t="shared" si="189"/>
        <v>3.2408163265306125</v>
      </c>
      <c r="J2390" s="46">
        <f>'Skupinové slevy'!$C$61</f>
        <v>0</v>
      </c>
      <c r="K2390" s="46">
        <f t="shared" si="190"/>
        <v>0</v>
      </c>
      <c r="L2390" s="46">
        <f t="shared" si="191"/>
        <v>0</v>
      </c>
      <c r="M2390" s="19">
        <f t="shared" si="187"/>
        <v>79.400000000000006</v>
      </c>
      <c r="N2390" s="19">
        <f t="shared" si="188"/>
        <v>3.2408163265306125</v>
      </c>
    </row>
    <row r="2391" spans="1:14" ht="15" customHeight="1">
      <c r="A2391" s="15">
        <v>2385</v>
      </c>
      <c r="B2391" s="45">
        <v>9</v>
      </c>
      <c r="C2391" s="81"/>
      <c r="D2391" s="28" t="s">
        <v>1297</v>
      </c>
      <c r="E2391" s="16" t="s">
        <v>1303</v>
      </c>
      <c r="F2391" s="87">
        <v>8592223195196</v>
      </c>
      <c r="G2391" s="17">
        <v>926</v>
      </c>
      <c r="H2391" s="76">
        <v>114.8</v>
      </c>
      <c r="I2391" s="18">
        <f t="shared" si="189"/>
        <v>4.6857142857142859</v>
      </c>
      <c r="J2391" s="46">
        <f>'Skupinové slevy'!$C$61</f>
        <v>0</v>
      </c>
      <c r="K2391" s="46">
        <f t="shared" si="190"/>
        <v>0</v>
      </c>
      <c r="L2391" s="46">
        <f t="shared" si="191"/>
        <v>0</v>
      </c>
      <c r="M2391" s="19">
        <f t="shared" si="187"/>
        <v>114.8</v>
      </c>
      <c r="N2391" s="19">
        <f t="shared" si="188"/>
        <v>4.6857142857142859</v>
      </c>
    </row>
    <row r="2392" spans="1:14" ht="15" customHeight="1">
      <c r="A2392" s="15">
        <v>2386</v>
      </c>
      <c r="B2392" s="45">
        <v>9</v>
      </c>
      <c r="C2392" s="81"/>
      <c r="D2392" s="28" t="s">
        <v>1304</v>
      </c>
      <c r="E2392" s="16" t="s">
        <v>1305</v>
      </c>
      <c r="F2392" s="87">
        <v>8592223195202</v>
      </c>
      <c r="G2392" s="17">
        <v>926</v>
      </c>
      <c r="H2392" s="76">
        <v>94.3</v>
      </c>
      <c r="I2392" s="18">
        <f t="shared" si="189"/>
        <v>3.8489795918367347</v>
      </c>
      <c r="J2392" s="46">
        <f>'Skupinové slevy'!$C$61</f>
        <v>0</v>
      </c>
      <c r="K2392" s="46">
        <f t="shared" si="190"/>
        <v>0</v>
      </c>
      <c r="L2392" s="46">
        <f t="shared" si="191"/>
        <v>0</v>
      </c>
      <c r="M2392" s="19">
        <f t="shared" si="187"/>
        <v>94.3</v>
      </c>
      <c r="N2392" s="19">
        <f t="shared" si="188"/>
        <v>3.8489795918367347</v>
      </c>
    </row>
    <row r="2393" spans="1:14" ht="15" customHeight="1">
      <c r="A2393" s="15">
        <v>2387</v>
      </c>
      <c r="B2393" s="45">
        <v>9</v>
      </c>
      <c r="C2393" s="81"/>
      <c r="D2393" s="28" t="s">
        <v>1306</v>
      </c>
      <c r="E2393" s="16" t="s">
        <v>1307</v>
      </c>
      <c r="F2393" s="87">
        <v>8592223195219</v>
      </c>
      <c r="G2393" s="17">
        <v>926</v>
      </c>
      <c r="H2393" s="76">
        <v>94.3</v>
      </c>
      <c r="I2393" s="18">
        <f t="shared" si="189"/>
        <v>3.8489795918367347</v>
      </c>
      <c r="J2393" s="46">
        <f>'Skupinové slevy'!$C$61</f>
        <v>0</v>
      </c>
      <c r="K2393" s="46">
        <f t="shared" si="190"/>
        <v>0</v>
      </c>
      <c r="L2393" s="46">
        <f t="shared" si="191"/>
        <v>0</v>
      </c>
      <c r="M2393" s="19">
        <f t="shared" si="187"/>
        <v>94.3</v>
      </c>
      <c r="N2393" s="19">
        <f t="shared" si="188"/>
        <v>3.8489795918367347</v>
      </c>
    </row>
    <row r="2394" spans="1:14" ht="15" customHeight="1">
      <c r="A2394" s="15">
        <v>2388</v>
      </c>
      <c r="B2394" s="45">
        <v>9</v>
      </c>
      <c r="C2394" s="81"/>
      <c r="D2394" s="28" t="s">
        <v>1316</v>
      </c>
      <c r="E2394" s="16" t="s">
        <v>2061</v>
      </c>
      <c r="F2394" s="87">
        <v>8592223195226</v>
      </c>
      <c r="G2394" s="17">
        <v>926</v>
      </c>
      <c r="H2394" s="76">
        <v>116.4</v>
      </c>
      <c r="I2394" s="18">
        <f t="shared" si="189"/>
        <v>4.7510204081632654</v>
      </c>
      <c r="J2394" s="46">
        <f>'Skupinové slevy'!$C$61</f>
        <v>0</v>
      </c>
      <c r="K2394" s="46">
        <f t="shared" si="190"/>
        <v>0</v>
      </c>
      <c r="L2394" s="46">
        <f t="shared" si="191"/>
        <v>0</v>
      </c>
      <c r="M2394" s="19">
        <f t="shared" si="187"/>
        <v>116.4</v>
      </c>
      <c r="N2394" s="19">
        <f t="shared" si="188"/>
        <v>4.7510204081632654</v>
      </c>
    </row>
    <row r="2395" spans="1:14" ht="15" customHeight="1">
      <c r="A2395" s="15">
        <v>2389</v>
      </c>
      <c r="B2395" s="45">
        <v>9</v>
      </c>
      <c r="C2395" s="81"/>
      <c r="D2395" s="28" t="s">
        <v>1534</v>
      </c>
      <c r="E2395" s="16" t="s">
        <v>1535</v>
      </c>
      <c r="F2395" s="87">
        <v>8592223247215</v>
      </c>
      <c r="G2395" s="17">
        <v>926</v>
      </c>
      <c r="H2395" s="76">
        <v>128.1</v>
      </c>
      <c r="I2395" s="18">
        <f t="shared" si="189"/>
        <v>5.2285714285714286</v>
      </c>
      <c r="J2395" s="46">
        <f>'Skupinové slevy'!$C$61</f>
        <v>0</v>
      </c>
      <c r="K2395" s="46">
        <f t="shared" si="190"/>
        <v>0</v>
      </c>
      <c r="L2395" s="46">
        <f t="shared" si="191"/>
        <v>0</v>
      </c>
      <c r="M2395" s="19">
        <f t="shared" si="187"/>
        <v>128.1</v>
      </c>
      <c r="N2395" s="19">
        <f t="shared" si="188"/>
        <v>5.2285714285714286</v>
      </c>
    </row>
    <row r="2396" spans="1:14" ht="15" customHeight="1">
      <c r="A2396" s="15">
        <v>2390</v>
      </c>
      <c r="B2396" s="45">
        <v>9</v>
      </c>
      <c r="C2396" s="81"/>
      <c r="D2396" s="28" t="s">
        <v>1531</v>
      </c>
      <c r="E2396" s="16" t="s">
        <v>1532</v>
      </c>
      <c r="F2396" s="87">
        <v>8592223247222</v>
      </c>
      <c r="G2396" s="17">
        <v>926</v>
      </c>
      <c r="H2396" s="76">
        <v>128.1</v>
      </c>
      <c r="I2396" s="18">
        <f t="shared" si="189"/>
        <v>5.2285714285714286</v>
      </c>
      <c r="J2396" s="46">
        <f>'Skupinové slevy'!$C$61</f>
        <v>0</v>
      </c>
      <c r="K2396" s="46">
        <f t="shared" si="190"/>
        <v>0</v>
      </c>
      <c r="L2396" s="46">
        <f t="shared" si="191"/>
        <v>0</v>
      </c>
      <c r="M2396" s="19">
        <f t="shared" ref="M2396:M2459" si="192">H2396*(1-$J2396)*(1-$K2396)*(1-$L2396)</f>
        <v>128.1</v>
      </c>
      <c r="N2396" s="19">
        <f t="shared" ref="N2396:N2459" si="193">I2396*(1-$J2396)*(1-$K2396)*(1-$L2396)</f>
        <v>5.2285714285714286</v>
      </c>
    </row>
    <row r="2397" spans="1:14" ht="15" customHeight="1">
      <c r="A2397" s="15">
        <v>2391</v>
      </c>
      <c r="B2397" s="45">
        <v>9</v>
      </c>
      <c r="C2397" s="81"/>
      <c r="D2397" s="28" t="s">
        <v>6863</v>
      </c>
      <c r="E2397" s="16" t="s">
        <v>4334</v>
      </c>
      <c r="F2397" s="87">
        <v>8592223247239</v>
      </c>
      <c r="G2397" s="17">
        <v>926</v>
      </c>
      <c r="H2397" s="76">
        <v>25</v>
      </c>
      <c r="I2397" s="18">
        <f t="shared" si="189"/>
        <v>1.0204081632653061</v>
      </c>
      <c r="J2397" s="46">
        <f>'Skupinové slevy'!$C$61</f>
        <v>0</v>
      </c>
      <c r="K2397" s="46">
        <f t="shared" si="190"/>
        <v>0</v>
      </c>
      <c r="L2397" s="46">
        <f t="shared" si="191"/>
        <v>0</v>
      </c>
      <c r="M2397" s="19">
        <f t="shared" si="192"/>
        <v>25</v>
      </c>
      <c r="N2397" s="19">
        <f t="shared" si="193"/>
        <v>1.0204081632653061</v>
      </c>
    </row>
    <row r="2398" spans="1:14" ht="15" customHeight="1">
      <c r="A2398" s="15">
        <v>2392</v>
      </c>
      <c r="B2398" s="45">
        <v>9</v>
      </c>
      <c r="C2398" s="81"/>
      <c r="D2398" s="28" t="s">
        <v>4241</v>
      </c>
      <c r="E2398" s="16" t="s">
        <v>4242</v>
      </c>
      <c r="F2398" s="87">
        <v>8592223247246</v>
      </c>
      <c r="G2398" s="17">
        <v>926</v>
      </c>
      <c r="H2398" s="76">
        <v>37.1</v>
      </c>
      <c r="I2398" s="18">
        <f t="shared" si="189"/>
        <v>1.5142857142857142</v>
      </c>
      <c r="J2398" s="46">
        <f>'Skupinové slevy'!$C$61</f>
        <v>0</v>
      </c>
      <c r="K2398" s="46">
        <f t="shared" si="190"/>
        <v>0</v>
      </c>
      <c r="L2398" s="46">
        <f t="shared" si="191"/>
        <v>0</v>
      </c>
      <c r="M2398" s="19">
        <f t="shared" si="192"/>
        <v>37.1</v>
      </c>
      <c r="N2398" s="19">
        <f t="shared" si="193"/>
        <v>1.5142857142857142</v>
      </c>
    </row>
    <row r="2399" spans="1:14" ht="15" customHeight="1">
      <c r="A2399" s="15">
        <v>2393</v>
      </c>
      <c r="B2399" s="45">
        <v>9</v>
      </c>
      <c r="C2399" s="81"/>
      <c r="D2399" s="28" t="s">
        <v>4243</v>
      </c>
      <c r="E2399" s="16" t="s">
        <v>4244</v>
      </c>
      <c r="F2399" s="87">
        <v>8592223247253</v>
      </c>
      <c r="G2399" s="17">
        <v>926</v>
      </c>
      <c r="H2399" s="76">
        <v>45.6</v>
      </c>
      <c r="I2399" s="18">
        <f t="shared" si="189"/>
        <v>1.8612244897959185</v>
      </c>
      <c r="J2399" s="46">
        <f>'Skupinové slevy'!$C$61</f>
        <v>0</v>
      </c>
      <c r="K2399" s="46">
        <f t="shared" si="190"/>
        <v>0</v>
      </c>
      <c r="L2399" s="46">
        <f t="shared" si="191"/>
        <v>0</v>
      </c>
      <c r="M2399" s="19">
        <f t="shared" si="192"/>
        <v>45.6</v>
      </c>
      <c r="N2399" s="19">
        <f t="shared" si="193"/>
        <v>1.8612244897959185</v>
      </c>
    </row>
    <row r="2400" spans="1:14" ht="15" customHeight="1">
      <c r="A2400" s="15">
        <v>2394</v>
      </c>
      <c r="B2400" s="45">
        <v>9</v>
      </c>
      <c r="C2400" s="81"/>
      <c r="D2400" s="28" t="s">
        <v>4245</v>
      </c>
      <c r="E2400" s="16" t="s">
        <v>4246</v>
      </c>
      <c r="F2400" s="87">
        <v>8592223247260</v>
      </c>
      <c r="G2400" s="17">
        <v>926</v>
      </c>
      <c r="H2400" s="76">
        <v>29.6</v>
      </c>
      <c r="I2400" s="18">
        <f t="shared" si="189"/>
        <v>1.2081632653061225</v>
      </c>
      <c r="J2400" s="46">
        <f>'Skupinové slevy'!$C$61</f>
        <v>0</v>
      </c>
      <c r="K2400" s="46">
        <f t="shared" si="190"/>
        <v>0</v>
      </c>
      <c r="L2400" s="46">
        <f t="shared" si="191"/>
        <v>0</v>
      </c>
      <c r="M2400" s="19">
        <f t="shared" si="192"/>
        <v>29.6</v>
      </c>
      <c r="N2400" s="19">
        <f t="shared" si="193"/>
        <v>1.2081632653061225</v>
      </c>
    </row>
    <row r="2401" spans="1:14" ht="15" customHeight="1">
      <c r="A2401" s="15">
        <v>2395</v>
      </c>
      <c r="B2401" s="45">
        <v>9</v>
      </c>
      <c r="C2401" s="81"/>
      <c r="D2401" s="28" t="s">
        <v>4247</v>
      </c>
      <c r="E2401" s="16" t="s">
        <v>4248</v>
      </c>
      <c r="F2401" s="87">
        <v>8592223197626</v>
      </c>
      <c r="G2401" s="17">
        <v>926</v>
      </c>
      <c r="H2401" s="76">
        <v>42.7</v>
      </c>
      <c r="I2401" s="18">
        <f t="shared" si="189"/>
        <v>1.7428571428571429</v>
      </c>
      <c r="J2401" s="46">
        <f>'Skupinové slevy'!$C$61</f>
        <v>0</v>
      </c>
      <c r="K2401" s="46">
        <f t="shared" si="190"/>
        <v>0</v>
      </c>
      <c r="L2401" s="46">
        <f t="shared" si="191"/>
        <v>0</v>
      </c>
      <c r="M2401" s="19">
        <f t="shared" si="192"/>
        <v>42.7</v>
      </c>
      <c r="N2401" s="19">
        <f t="shared" si="193"/>
        <v>1.7428571428571429</v>
      </c>
    </row>
    <row r="2402" spans="1:14" ht="15" customHeight="1">
      <c r="A2402" s="15">
        <v>2396</v>
      </c>
      <c r="B2402" s="45">
        <v>9</v>
      </c>
      <c r="C2402" s="81"/>
      <c r="D2402" s="28" t="s">
        <v>4249</v>
      </c>
      <c r="E2402" s="16" t="s">
        <v>4250</v>
      </c>
      <c r="F2402" s="87">
        <v>8592223197633</v>
      </c>
      <c r="G2402" s="17">
        <v>926</v>
      </c>
      <c r="H2402" s="76">
        <v>50.2</v>
      </c>
      <c r="I2402" s="18">
        <f t="shared" si="189"/>
        <v>2.0489795918367348</v>
      </c>
      <c r="J2402" s="46">
        <f>'Skupinové slevy'!$C$61</f>
        <v>0</v>
      </c>
      <c r="K2402" s="46">
        <f t="shared" si="190"/>
        <v>0</v>
      </c>
      <c r="L2402" s="46">
        <f t="shared" si="191"/>
        <v>0</v>
      </c>
      <c r="M2402" s="19">
        <f t="shared" si="192"/>
        <v>50.2</v>
      </c>
      <c r="N2402" s="19">
        <f t="shared" si="193"/>
        <v>2.0489795918367348</v>
      </c>
    </row>
    <row r="2403" spans="1:14" ht="15" customHeight="1">
      <c r="A2403" s="15">
        <v>2397</v>
      </c>
      <c r="B2403" s="45">
        <v>9</v>
      </c>
      <c r="C2403" s="81"/>
      <c r="D2403" s="28" t="s">
        <v>3296</v>
      </c>
      <c r="E2403" s="16" t="s">
        <v>3297</v>
      </c>
      <c r="F2403" s="87">
        <v>8592223197640</v>
      </c>
      <c r="G2403" s="17">
        <v>926</v>
      </c>
      <c r="H2403" s="76">
        <v>66.2</v>
      </c>
      <c r="I2403" s="18">
        <f t="shared" si="189"/>
        <v>2.7020408163265306</v>
      </c>
      <c r="J2403" s="46">
        <f>'Skupinové slevy'!$C$61</f>
        <v>0</v>
      </c>
      <c r="K2403" s="46">
        <f t="shared" si="190"/>
        <v>0</v>
      </c>
      <c r="L2403" s="46">
        <f t="shared" si="191"/>
        <v>0</v>
      </c>
      <c r="M2403" s="19">
        <f t="shared" si="192"/>
        <v>66.2</v>
      </c>
      <c r="N2403" s="19">
        <f t="shared" si="193"/>
        <v>2.7020408163265306</v>
      </c>
    </row>
    <row r="2404" spans="1:14" ht="15" customHeight="1">
      <c r="A2404" s="15">
        <v>2398</v>
      </c>
      <c r="B2404" s="45">
        <v>9</v>
      </c>
      <c r="C2404" s="81"/>
      <c r="D2404" s="28" t="s">
        <v>198</v>
      </c>
      <c r="E2404" s="16" t="s">
        <v>199</v>
      </c>
      <c r="F2404" s="87">
        <v>8592223197657</v>
      </c>
      <c r="G2404" s="17">
        <v>926</v>
      </c>
      <c r="H2404" s="76">
        <v>39.799999999999997</v>
      </c>
      <c r="I2404" s="18">
        <f t="shared" si="189"/>
        <v>1.6244897959183673</v>
      </c>
      <c r="J2404" s="46">
        <f>'Skupinové slevy'!$C$61</f>
        <v>0</v>
      </c>
      <c r="K2404" s="46">
        <f t="shared" si="190"/>
        <v>0</v>
      </c>
      <c r="L2404" s="46">
        <f t="shared" si="191"/>
        <v>0</v>
      </c>
      <c r="M2404" s="19">
        <f t="shared" si="192"/>
        <v>39.799999999999997</v>
      </c>
      <c r="N2404" s="19">
        <f t="shared" si="193"/>
        <v>1.6244897959183673</v>
      </c>
    </row>
    <row r="2405" spans="1:14" ht="15" customHeight="1">
      <c r="A2405" s="15">
        <v>2399</v>
      </c>
      <c r="B2405" s="45">
        <v>9</v>
      </c>
      <c r="C2405" s="81"/>
      <c r="D2405" s="28" t="s">
        <v>200</v>
      </c>
      <c r="E2405" s="16" t="s">
        <v>2929</v>
      </c>
      <c r="F2405" s="87">
        <v>8592223197664</v>
      </c>
      <c r="G2405" s="17">
        <v>926</v>
      </c>
      <c r="H2405" s="76">
        <v>51.7</v>
      </c>
      <c r="I2405" s="18">
        <f t="shared" si="189"/>
        <v>2.1102040816326531</v>
      </c>
      <c r="J2405" s="46">
        <f>'Skupinové slevy'!$C$61</f>
        <v>0</v>
      </c>
      <c r="K2405" s="46">
        <f t="shared" si="190"/>
        <v>0</v>
      </c>
      <c r="L2405" s="46">
        <f t="shared" si="191"/>
        <v>0</v>
      </c>
      <c r="M2405" s="19">
        <f t="shared" si="192"/>
        <v>51.7</v>
      </c>
      <c r="N2405" s="19">
        <f t="shared" si="193"/>
        <v>2.1102040816326531</v>
      </c>
    </row>
    <row r="2406" spans="1:14" ht="15" customHeight="1">
      <c r="A2406" s="15">
        <v>2400</v>
      </c>
      <c r="B2406" s="45">
        <v>9</v>
      </c>
      <c r="C2406" s="81"/>
      <c r="D2406" s="28" t="s">
        <v>2930</v>
      </c>
      <c r="E2406" s="16" t="s">
        <v>2931</v>
      </c>
      <c r="F2406" s="87">
        <v>8592223197671</v>
      </c>
      <c r="G2406" s="17">
        <v>926</v>
      </c>
      <c r="H2406" s="76">
        <v>72.2</v>
      </c>
      <c r="I2406" s="18">
        <f t="shared" si="189"/>
        <v>2.9469387755102043</v>
      </c>
      <c r="J2406" s="46">
        <f>'Skupinové slevy'!$C$61</f>
        <v>0</v>
      </c>
      <c r="K2406" s="46">
        <f t="shared" si="190"/>
        <v>0</v>
      </c>
      <c r="L2406" s="46">
        <f t="shared" si="191"/>
        <v>0</v>
      </c>
      <c r="M2406" s="19">
        <f t="shared" si="192"/>
        <v>72.2</v>
      </c>
      <c r="N2406" s="19">
        <f t="shared" si="193"/>
        <v>2.9469387755102043</v>
      </c>
    </row>
    <row r="2407" spans="1:14" ht="15" customHeight="1">
      <c r="A2407" s="15">
        <v>2401</v>
      </c>
      <c r="B2407" s="45">
        <v>9</v>
      </c>
      <c r="C2407" s="81"/>
      <c r="D2407" s="28" t="s">
        <v>2932</v>
      </c>
      <c r="E2407" s="16" t="s">
        <v>2933</v>
      </c>
      <c r="F2407" s="87">
        <v>8592223247277</v>
      </c>
      <c r="G2407" s="17">
        <v>926</v>
      </c>
      <c r="H2407" s="76">
        <v>88.5</v>
      </c>
      <c r="I2407" s="18">
        <f t="shared" si="189"/>
        <v>3.6122448979591835</v>
      </c>
      <c r="J2407" s="46">
        <f>'Skupinové slevy'!$C$61</f>
        <v>0</v>
      </c>
      <c r="K2407" s="46">
        <f t="shared" si="190"/>
        <v>0</v>
      </c>
      <c r="L2407" s="46">
        <f t="shared" si="191"/>
        <v>0</v>
      </c>
      <c r="M2407" s="19">
        <f t="shared" si="192"/>
        <v>88.5</v>
      </c>
      <c r="N2407" s="19">
        <f t="shared" si="193"/>
        <v>3.6122448979591835</v>
      </c>
    </row>
    <row r="2408" spans="1:14" ht="15" customHeight="1">
      <c r="A2408" s="15">
        <v>2402</v>
      </c>
      <c r="B2408" s="45">
        <v>9</v>
      </c>
      <c r="C2408" s="81"/>
      <c r="D2408" s="28" t="s">
        <v>3878</v>
      </c>
      <c r="E2408" s="16" t="s">
        <v>3879</v>
      </c>
      <c r="F2408" s="87">
        <v>8592223247284</v>
      </c>
      <c r="G2408" s="17">
        <v>926</v>
      </c>
      <c r="H2408" s="76">
        <v>67.7</v>
      </c>
      <c r="I2408" s="18">
        <f t="shared" si="189"/>
        <v>2.7632653061224492</v>
      </c>
      <c r="J2408" s="46">
        <f>'Skupinové slevy'!$C$61</f>
        <v>0</v>
      </c>
      <c r="K2408" s="46">
        <f t="shared" si="190"/>
        <v>0</v>
      </c>
      <c r="L2408" s="46">
        <f t="shared" si="191"/>
        <v>0</v>
      </c>
      <c r="M2408" s="19">
        <f t="shared" si="192"/>
        <v>67.7</v>
      </c>
      <c r="N2408" s="19">
        <f t="shared" si="193"/>
        <v>2.7632653061224492</v>
      </c>
    </row>
    <row r="2409" spans="1:14" ht="15" customHeight="1">
      <c r="A2409" s="15">
        <v>2403</v>
      </c>
      <c r="B2409" s="45">
        <v>9</v>
      </c>
      <c r="C2409" s="81"/>
      <c r="D2409" s="28" t="s">
        <v>3880</v>
      </c>
      <c r="E2409" s="16" t="s">
        <v>3881</v>
      </c>
      <c r="F2409" s="87">
        <v>8592223197688</v>
      </c>
      <c r="G2409" s="17">
        <v>926</v>
      </c>
      <c r="H2409" s="76">
        <v>69.2</v>
      </c>
      <c r="I2409" s="18">
        <f t="shared" si="189"/>
        <v>2.8244897959183675</v>
      </c>
      <c r="J2409" s="46">
        <f>'Skupinové slevy'!$C$61</f>
        <v>0</v>
      </c>
      <c r="K2409" s="46">
        <f t="shared" si="190"/>
        <v>0</v>
      </c>
      <c r="L2409" s="46">
        <f t="shared" si="191"/>
        <v>0</v>
      </c>
      <c r="M2409" s="19">
        <f t="shared" si="192"/>
        <v>69.2</v>
      </c>
      <c r="N2409" s="19">
        <f t="shared" si="193"/>
        <v>2.8244897959183675</v>
      </c>
    </row>
    <row r="2410" spans="1:14" ht="15" customHeight="1">
      <c r="A2410" s="15">
        <v>2404</v>
      </c>
      <c r="B2410" s="45">
        <v>9</v>
      </c>
      <c r="C2410" s="81"/>
      <c r="D2410" s="28" t="s">
        <v>3882</v>
      </c>
      <c r="E2410" s="16" t="s">
        <v>3883</v>
      </c>
      <c r="F2410" s="87">
        <v>8592223197695</v>
      </c>
      <c r="G2410" s="17">
        <v>926</v>
      </c>
      <c r="H2410" s="76">
        <v>82.5</v>
      </c>
      <c r="I2410" s="18">
        <f t="shared" si="189"/>
        <v>3.3673469387755102</v>
      </c>
      <c r="J2410" s="46">
        <f>'Skupinové slevy'!$C$61</f>
        <v>0</v>
      </c>
      <c r="K2410" s="46">
        <f t="shared" si="190"/>
        <v>0</v>
      </c>
      <c r="L2410" s="46">
        <f t="shared" si="191"/>
        <v>0</v>
      </c>
      <c r="M2410" s="19">
        <f t="shared" si="192"/>
        <v>82.5</v>
      </c>
      <c r="N2410" s="19">
        <f t="shared" si="193"/>
        <v>3.3673469387755102</v>
      </c>
    </row>
    <row r="2411" spans="1:14" ht="15" customHeight="1">
      <c r="A2411" s="15">
        <v>2405</v>
      </c>
      <c r="B2411" s="45">
        <v>9</v>
      </c>
      <c r="C2411" s="81"/>
      <c r="D2411" s="28" t="s">
        <v>3884</v>
      </c>
      <c r="E2411" s="16" t="s">
        <v>3189</v>
      </c>
      <c r="F2411" s="87">
        <v>8592223197701</v>
      </c>
      <c r="G2411" s="17">
        <v>926</v>
      </c>
      <c r="H2411" s="76">
        <v>101.5</v>
      </c>
      <c r="I2411" s="18">
        <f t="shared" si="189"/>
        <v>4.1428571428571432</v>
      </c>
      <c r="J2411" s="46">
        <f>'Skupinové slevy'!$C$61</f>
        <v>0</v>
      </c>
      <c r="K2411" s="46">
        <f t="shared" si="190"/>
        <v>0</v>
      </c>
      <c r="L2411" s="46">
        <f t="shared" si="191"/>
        <v>0</v>
      </c>
      <c r="M2411" s="19">
        <f t="shared" si="192"/>
        <v>101.5</v>
      </c>
      <c r="N2411" s="19">
        <f t="shared" si="193"/>
        <v>4.1428571428571432</v>
      </c>
    </row>
    <row r="2412" spans="1:14" ht="15" customHeight="1">
      <c r="A2412" s="15">
        <v>2406</v>
      </c>
      <c r="B2412" s="45">
        <v>9</v>
      </c>
      <c r="C2412" s="81"/>
      <c r="D2412" s="28" t="s">
        <v>1397</v>
      </c>
      <c r="E2412" s="16" t="s">
        <v>328</v>
      </c>
      <c r="F2412" s="87">
        <v>8592223247291</v>
      </c>
      <c r="G2412" s="17">
        <v>926</v>
      </c>
      <c r="H2412" s="76">
        <v>107.5</v>
      </c>
      <c r="I2412" s="18">
        <f t="shared" si="189"/>
        <v>4.3877551020408161</v>
      </c>
      <c r="J2412" s="46">
        <f>'Skupinové slevy'!$C$61</f>
        <v>0</v>
      </c>
      <c r="K2412" s="46">
        <f t="shared" si="190"/>
        <v>0</v>
      </c>
      <c r="L2412" s="46">
        <f t="shared" si="191"/>
        <v>0</v>
      </c>
      <c r="M2412" s="19">
        <f t="shared" si="192"/>
        <v>107.5</v>
      </c>
      <c r="N2412" s="19">
        <f t="shared" si="193"/>
        <v>4.3877551020408161</v>
      </c>
    </row>
    <row r="2413" spans="1:14" ht="15" customHeight="1">
      <c r="A2413" s="15">
        <v>2407</v>
      </c>
      <c r="B2413" s="45">
        <v>9</v>
      </c>
      <c r="C2413" s="81"/>
      <c r="D2413" s="28" t="s">
        <v>329</v>
      </c>
      <c r="E2413" s="16" t="s">
        <v>3301</v>
      </c>
      <c r="F2413" s="87">
        <v>8592223247307</v>
      </c>
      <c r="G2413" s="17">
        <v>926</v>
      </c>
      <c r="H2413" s="76">
        <v>92.8</v>
      </c>
      <c r="I2413" s="18">
        <f t="shared" si="189"/>
        <v>3.787755102040816</v>
      </c>
      <c r="J2413" s="46">
        <f>'Skupinové slevy'!$C$61</f>
        <v>0</v>
      </c>
      <c r="K2413" s="46">
        <f t="shared" si="190"/>
        <v>0</v>
      </c>
      <c r="L2413" s="46">
        <f t="shared" si="191"/>
        <v>0</v>
      </c>
      <c r="M2413" s="19">
        <f t="shared" si="192"/>
        <v>92.8</v>
      </c>
      <c r="N2413" s="19">
        <f t="shared" si="193"/>
        <v>3.787755102040816</v>
      </c>
    </row>
    <row r="2414" spans="1:14" ht="15" customHeight="1">
      <c r="A2414" s="15">
        <v>2408</v>
      </c>
      <c r="B2414" s="45">
        <v>9</v>
      </c>
      <c r="C2414" s="81"/>
      <c r="D2414" s="28" t="s">
        <v>1398</v>
      </c>
      <c r="E2414" s="16" t="s">
        <v>1399</v>
      </c>
      <c r="F2414" s="87">
        <v>8592223247314</v>
      </c>
      <c r="G2414" s="17">
        <v>926</v>
      </c>
      <c r="H2414" s="76">
        <v>110.5</v>
      </c>
      <c r="I2414" s="18">
        <f t="shared" si="189"/>
        <v>4.5102040816326534</v>
      </c>
      <c r="J2414" s="46">
        <f>'Skupinové slevy'!$C$61</f>
        <v>0</v>
      </c>
      <c r="K2414" s="46">
        <f t="shared" si="190"/>
        <v>0</v>
      </c>
      <c r="L2414" s="46">
        <f t="shared" si="191"/>
        <v>0</v>
      </c>
      <c r="M2414" s="19">
        <f t="shared" si="192"/>
        <v>110.5</v>
      </c>
      <c r="N2414" s="19">
        <f t="shared" si="193"/>
        <v>4.5102040816326534</v>
      </c>
    </row>
    <row r="2415" spans="1:14" ht="15" customHeight="1">
      <c r="A2415" s="15">
        <v>2409</v>
      </c>
      <c r="B2415" s="45">
        <v>9</v>
      </c>
      <c r="C2415" s="81"/>
      <c r="D2415" s="28" t="s">
        <v>2567</v>
      </c>
      <c r="E2415" s="16" t="s">
        <v>2568</v>
      </c>
      <c r="F2415" s="87">
        <v>8592223247321</v>
      </c>
      <c r="G2415" s="17">
        <v>926</v>
      </c>
      <c r="H2415" s="76">
        <v>125.2</v>
      </c>
      <c r="I2415" s="18">
        <f t="shared" si="189"/>
        <v>5.1102040816326531</v>
      </c>
      <c r="J2415" s="46">
        <f>'Skupinové slevy'!$C$61</f>
        <v>0</v>
      </c>
      <c r="K2415" s="46">
        <f t="shared" si="190"/>
        <v>0</v>
      </c>
      <c r="L2415" s="46">
        <f t="shared" si="191"/>
        <v>0</v>
      </c>
      <c r="M2415" s="19">
        <f t="shared" si="192"/>
        <v>125.2</v>
      </c>
      <c r="N2415" s="19">
        <f t="shared" si="193"/>
        <v>5.1102040816326531</v>
      </c>
    </row>
    <row r="2416" spans="1:14" ht="15" customHeight="1">
      <c r="A2416" s="15">
        <v>2410</v>
      </c>
      <c r="B2416" s="45">
        <v>9</v>
      </c>
      <c r="C2416" s="81"/>
      <c r="D2416" s="28" t="s">
        <v>2569</v>
      </c>
      <c r="E2416" s="16" t="s">
        <v>2570</v>
      </c>
      <c r="F2416" s="87">
        <v>8592223247338</v>
      </c>
      <c r="G2416" s="17">
        <v>926</v>
      </c>
      <c r="H2416" s="76">
        <v>125.2</v>
      </c>
      <c r="I2416" s="18">
        <f t="shared" si="189"/>
        <v>5.1102040816326531</v>
      </c>
      <c r="J2416" s="46">
        <f>'Skupinové slevy'!$C$61</f>
        <v>0</v>
      </c>
      <c r="K2416" s="46">
        <f t="shared" si="190"/>
        <v>0</v>
      </c>
      <c r="L2416" s="46">
        <f t="shared" si="191"/>
        <v>0</v>
      </c>
      <c r="M2416" s="19">
        <f t="shared" si="192"/>
        <v>125.2</v>
      </c>
      <c r="N2416" s="19">
        <f t="shared" si="193"/>
        <v>5.1102040816326531</v>
      </c>
    </row>
    <row r="2417" spans="1:14" ht="15" customHeight="1">
      <c r="A2417" s="15">
        <v>2411</v>
      </c>
      <c r="B2417" s="45">
        <v>9</v>
      </c>
      <c r="C2417" s="81"/>
      <c r="D2417" s="28" t="s">
        <v>3690</v>
      </c>
      <c r="E2417" s="16" t="s">
        <v>3691</v>
      </c>
      <c r="F2417" s="87">
        <v>8592223248090</v>
      </c>
      <c r="G2417" s="17">
        <v>926</v>
      </c>
      <c r="H2417" s="76">
        <v>26.5</v>
      </c>
      <c r="I2417" s="18">
        <f t="shared" si="189"/>
        <v>1.0816326530612246</v>
      </c>
      <c r="J2417" s="46">
        <f>'Skupinové slevy'!$C$61</f>
        <v>0</v>
      </c>
      <c r="K2417" s="46">
        <f t="shared" si="190"/>
        <v>0</v>
      </c>
      <c r="L2417" s="46">
        <f t="shared" si="191"/>
        <v>0</v>
      </c>
      <c r="M2417" s="19">
        <f t="shared" si="192"/>
        <v>26.5</v>
      </c>
      <c r="N2417" s="19">
        <f t="shared" si="193"/>
        <v>1.0816326530612246</v>
      </c>
    </row>
    <row r="2418" spans="1:14" ht="15" customHeight="1">
      <c r="A2418" s="15">
        <v>2412</v>
      </c>
      <c r="B2418" s="45">
        <v>9</v>
      </c>
      <c r="C2418" s="81"/>
      <c r="D2418" s="28" t="s">
        <v>3692</v>
      </c>
      <c r="E2418" s="16" t="s">
        <v>3693</v>
      </c>
      <c r="F2418" s="87">
        <v>8592223248106</v>
      </c>
      <c r="G2418" s="17">
        <v>926</v>
      </c>
      <c r="H2418" s="76">
        <v>32.4</v>
      </c>
      <c r="I2418" s="18">
        <f t="shared" si="189"/>
        <v>1.3224489795918366</v>
      </c>
      <c r="J2418" s="46">
        <f>'Skupinové slevy'!$C$61</f>
        <v>0</v>
      </c>
      <c r="K2418" s="46">
        <f t="shared" si="190"/>
        <v>0</v>
      </c>
      <c r="L2418" s="46">
        <f t="shared" si="191"/>
        <v>0</v>
      </c>
      <c r="M2418" s="19">
        <f t="shared" si="192"/>
        <v>32.4</v>
      </c>
      <c r="N2418" s="19">
        <f t="shared" si="193"/>
        <v>1.3224489795918366</v>
      </c>
    </row>
    <row r="2419" spans="1:14" ht="15" customHeight="1">
      <c r="A2419" s="15">
        <v>2413</v>
      </c>
      <c r="B2419" s="45">
        <v>9</v>
      </c>
      <c r="C2419" s="81"/>
      <c r="D2419" s="28" t="s">
        <v>3694</v>
      </c>
      <c r="E2419" s="16" t="s">
        <v>4918</v>
      </c>
      <c r="F2419" s="87">
        <v>8592223248113</v>
      </c>
      <c r="G2419" s="17">
        <v>926</v>
      </c>
      <c r="H2419" s="76">
        <v>42.7</v>
      </c>
      <c r="I2419" s="18">
        <f t="shared" si="189"/>
        <v>1.7428571428571429</v>
      </c>
      <c r="J2419" s="46">
        <f>'Skupinové slevy'!$C$61</f>
        <v>0</v>
      </c>
      <c r="K2419" s="46">
        <f t="shared" si="190"/>
        <v>0</v>
      </c>
      <c r="L2419" s="46">
        <f t="shared" si="191"/>
        <v>0</v>
      </c>
      <c r="M2419" s="19">
        <f t="shared" si="192"/>
        <v>42.7</v>
      </c>
      <c r="N2419" s="19">
        <f t="shared" si="193"/>
        <v>1.7428571428571429</v>
      </c>
    </row>
    <row r="2420" spans="1:14" ht="15" customHeight="1">
      <c r="A2420" s="15">
        <v>2414</v>
      </c>
      <c r="B2420" s="45">
        <v>9</v>
      </c>
      <c r="C2420" s="81"/>
      <c r="D2420" s="28" t="s">
        <v>4919</v>
      </c>
      <c r="E2420" s="16" t="s">
        <v>4920</v>
      </c>
      <c r="F2420" s="87">
        <v>8592223248120</v>
      </c>
      <c r="G2420" s="17">
        <v>926</v>
      </c>
      <c r="H2420" s="76">
        <v>69.2</v>
      </c>
      <c r="I2420" s="18">
        <f t="shared" si="189"/>
        <v>2.8244897959183675</v>
      </c>
      <c r="J2420" s="46">
        <f>'Skupinové slevy'!$C$61</f>
        <v>0</v>
      </c>
      <c r="K2420" s="46">
        <f t="shared" si="190"/>
        <v>0</v>
      </c>
      <c r="L2420" s="46">
        <f t="shared" si="191"/>
        <v>0</v>
      </c>
      <c r="M2420" s="19">
        <f t="shared" si="192"/>
        <v>69.2</v>
      </c>
      <c r="N2420" s="19">
        <f t="shared" si="193"/>
        <v>2.8244897959183675</v>
      </c>
    </row>
    <row r="2421" spans="1:14" ht="15" customHeight="1">
      <c r="A2421" s="15">
        <v>2415</v>
      </c>
      <c r="B2421" s="45">
        <v>9</v>
      </c>
      <c r="C2421" s="81"/>
      <c r="D2421" s="28" t="s">
        <v>4921</v>
      </c>
      <c r="E2421" s="16" t="s">
        <v>4922</v>
      </c>
      <c r="F2421" s="87">
        <v>8592223248137</v>
      </c>
      <c r="G2421" s="17">
        <v>926</v>
      </c>
      <c r="H2421" s="76">
        <v>104.5</v>
      </c>
      <c r="I2421" s="18">
        <f t="shared" si="189"/>
        <v>4.2653061224489797</v>
      </c>
      <c r="J2421" s="46">
        <f>'Skupinové slevy'!$C$61</f>
        <v>0</v>
      </c>
      <c r="K2421" s="46">
        <f t="shared" si="190"/>
        <v>0</v>
      </c>
      <c r="L2421" s="46">
        <f t="shared" si="191"/>
        <v>0</v>
      </c>
      <c r="M2421" s="19">
        <f t="shared" si="192"/>
        <v>104.5</v>
      </c>
      <c r="N2421" s="19">
        <f t="shared" si="193"/>
        <v>4.2653061224489797</v>
      </c>
    </row>
    <row r="2422" spans="1:14" ht="15" customHeight="1">
      <c r="A2422" s="15">
        <v>2416</v>
      </c>
      <c r="B2422" s="45">
        <v>9</v>
      </c>
      <c r="C2422" s="81"/>
      <c r="D2422" s="28" t="s">
        <v>4295</v>
      </c>
      <c r="E2422" s="16" t="s">
        <v>4296</v>
      </c>
      <c r="F2422" s="87">
        <v>8592223194687</v>
      </c>
      <c r="G2422" s="17">
        <v>926</v>
      </c>
      <c r="H2422" s="76">
        <v>23.6</v>
      </c>
      <c r="I2422" s="18">
        <f t="shared" si="189"/>
        <v>0.96326530612244898</v>
      </c>
      <c r="J2422" s="46">
        <f>'Skupinové slevy'!$C$61</f>
        <v>0</v>
      </c>
      <c r="K2422" s="46">
        <f t="shared" si="190"/>
        <v>0</v>
      </c>
      <c r="L2422" s="46">
        <f t="shared" si="191"/>
        <v>0</v>
      </c>
      <c r="M2422" s="19">
        <f t="shared" si="192"/>
        <v>23.6</v>
      </c>
      <c r="N2422" s="19">
        <f t="shared" si="193"/>
        <v>0.96326530612244898</v>
      </c>
    </row>
    <row r="2423" spans="1:14" ht="15" customHeight="1">
      <c r="A2423" s="15">
        <v>2417</v>
      </c>
      <c r="B2423" s="45">
        <v>9</v>
      </c>
      <c r="C2423" s="81"/>
      <c r="D2423" s="28" t="s">
        <v>4297</v>
      </c>
      <c r="E2423" s="16" t="s">
        <v>4298</v>
      </c>
      <c r="F2423" s="87">
        <v>8592223194694</v>
      </c>
      <c r="G2423" s="17">
        <v>926</v>
      </c>
      <c r="H2423" s="76">
        <v>23.6</v>
      </c>
      <c r="I2423" s="18">
        <f t="shared" si="189"/>
        <v>0.96326530612244898</v>
      </c>
      <c r="J2423" s="46">
        <f>'Skupinové slevy'!$C$61</f>
        <v>0</v>
      </c>
      <c r="K2423" s="46">
        <f t="shared" si="190"/>
        <v>0</v>
      </c>
      <c r="L2423" s="46">
        <f t="shared" si="191"/>
        <v>0</v>
      </c>
      <c r="M2423" s="19">
        <f t="shared" si="192"/>
        <v>23.6</v>
      </c>
      <c r="N2423" s="19">
        <f t="shared" si="193"/>
        <v>0.96326530612244898</v>
      </c>
    </row>
    <row r="2424" spans="1:14" ht="15" customHeight="1">
      <c r="A2424" s="15">
        <v>2418</v>
      </c>
      <c r="B2424" s="45">
        <v>9</v>
      </c>
      <c r="C2424" s="81"/>
      <c r="D2424" s="28" t="s">
        <v>4299</v>
      </c>
      <c r="E2424" s="16" t="s">
        <v>4300</v>
      </c>
      <c r="F2424" s="87">
        <v>8592223169265</v>
      </c>
      <c r="G2424" s="17">
        <v>926</v>
      </c>
      <c r="H2424" s="76">
        <v>26.5</v>
      </c>
      <c r="I2424" s="18">
        <f t="shared" si="189"/>
        <v>1.0816326530612246</v>
      </c>
      <c r="J2424" s="46">
        <f>'Skupinové slevy'!$C$61</f>
        <v>0</v>
      </c>
      <c r="K2424" s="46">
        <f t="shared" si="190"/>
        <v>0</v>
      </c>
      <c r="L2424" s="46">
        <f t="shared" si="191"/>
        <v>0</v>
      </c>
      <c r="M2424" s="19">
        <f t="shared" si="192"/>
        <v>26.5</v>
      </c>
      <c r="N2424" s="19">
        <f t="shared" si="193"/>
        <v>1.0816326530612246</v>
      </c>
    </row>
    <row r="2425" spans="1:14" ht="15" customHeight="1">
      <c r="A2425" s="15">
        <v>2419</v>
      </c>
      <c r="B2425" s="45">
        <v>9</v>
      </c>
      <c r="C2425" s="81"/>
      <c r="D2425" s="28" t="s">
        <v>4301</v>
      </c>
      <c r="E2425" s="16" t="s">
        <v>4302</v>
      </c>
      <c r="F2425" s="87">
        <v>8592223194700</v>
      </c>
      <c r="G2425" s="17">
        <v>926</v>
      </c>
      <c r="H2425" s="76">
        <v>42.7</v>
      </c>
      <c r="I2425" s="18">
        <f t="shared" si="189"/>
        <v>1.7428571428571429</v>
      </c>
      <c r="J2425" s="46">
        <f>'Skupinové slevy'!$C$61</f>
        <v>0</v>
      </c>
      <c r="K2425" s="46">
        <f t="shared" si="190"/>
        <v>0</v>
      </c>
      <c r="L2425" s="46">
        <f t="shared" si="191"/>
        <v>0</v>
      </c>
      <c r="M2425" s="19">
        <f t="shared" si="192"/>
        <v>42.7</v>
      </c>
      <c r="N2425" s="19">
        <f t="shared" si="193"/>
        <v>1.7428571428571429</v>
      </c>
    </row>
    <row r="2426" spans="1:14" ht="15" customHeight="1">
      <c r="A2426" s="15">
        <v>2420</v>
      </c>
      <c r="B2426" s="45">
        <v>9</v>
      </c>
      <c r="C2426" s="81"/>
      <c r="D2426" s="28" t="s">
        <v>4288</v>
      </c>
      <c r="E2426" s="16" t="s">
        <v>4289</v>
      </c>
      <c r="F2426" s="87">
        <v>8592223197473</v>
      </c>
      <c r="G2426" s="17">
        <v>926</v>
      </c>
      <c r="H2426" s="76">
        <v>51.7</v>
      </c>
      <c r="I2426" s="18">
        <f t="shared" si="189"/>
        <v>2.1102040816326531</v>
      </c>
      <c r="J2426" s="46">
        <f>'Skupinové slevy'!$C$61</f>
        <v>0</v>
      </c>
      <c r="K2426" s="46">
        <f t="shared" si="190"/>
        <v>0</v>
      </c>
      <c r="L2426" s="46">
        <f t="shared" si="191"/>
        <v>0</v>
      </c>
      <c r="M2426" s="19">
        <f t="shared" si="192"/>
        <v>51.7</v>
      </c>
      <c r="N2426" s="19">
        <f t="shared" si="193"/>
        <v>2.1102040816326531</v>
      </c>
    </row>
    <row r="2427" spans="1:14" ht="15" customHeight="1">
      <c r="A2427" s="15">
        <v>2421</v>
      </c>
      <c r="B2427" s="45">
        <v>9</v>
      </c>
      <c r="C2427" s="81"/>
      <c r="D2427" s="28" t="s">
        <v>6671</v>
      </c>
      <c r="E2427" s="16" t="s">
        <v>6672</v>
      </c>
      <c r="F2427" s="87">
        <v>8592223197466</v>
      </c>
      <c r="G2427" s="17">
        <v>926</v>
      </c>
      <c r="H2427" s="76">
        <v>73.599999999999994</v>
      </c>
      <c r="I2427" s="18">
        <f t="shared" si="189"/>
        <v>3.0040816326530608</v>
      </c>
      <c r="J2427" s="46">
        <f>'Skupinové slevy'!$C$61</f>
        <v>0</v>
      </c>
      <c r="K2427" s="46">
        <f t="shared" si="190"/>
        <v>0</v>
      </c>
      <c r="L2427" s="46">
        <f t="shared" si="191"/>
        <v>0</v>
      </c>
      <c r="M2427" s="19">
        <f t="shared" si="192"/>
        <v>73.599999999999994</v>
      </c>
      <c r="N2427" s="19">
        <f t="shared" si="193"/>
        <v>3.0040816326530608</v>
      </c>
    </row>
    <row r="2428" spans="1:14" ht="15" customHeight="1">
      <c r="A2428" s="15">
        <v>2422</v>
      </c>
      <c r="B2428" s="45">
        <v>9</v>
      </c>
      <c r="C2428" s="81"/>
      <c r="D2428" s="28" t="s">
        <v>6673</v>
      </c>
      <c r="E2428" s="16" t="s">
        <v>6674</v>
      </c>
      <c r="F2428" s="87">
        <v>8592223194717</v>
      </c>
      <c r="G2428" s="17">
        <v>926</v>
      </c>
      <c r="H2428" s="76">
        <v>25</v>
      </c>
      <c r="I2428" s="18">
        <f t="shared" si="189"/>
        <v>1.0204081632653061</v>
      </c>
      <c r="J2428" s="46">
        <f>'Skupinové slevy'!$C$61</f>
        <v>0</v>
      </c>
      <c r="K2428" s="46">
        <f t="shared" si="190"/>
        <v>0</v>
      </c>
      <c r="L2428" s="46">
        <f t="shared" si="191"/>
        <v>0</v>
      </c>
      <c r="M2428" s="19">
        <f t="shared" si="192"/>
        <v>25</v>
      </c>
      <c r="N2428" s="19">
        <f t="shared" si="193"/>
        <v>1.0204081632653061</v>
      </c>
    </row>
    <row r="2429" spans="1:14" ht="15" customHeight="1">
      <c r="A2429" s="15">
        <v>2423</v>
      </c>
      <c r="B2429" s="45">
        <v>9</v>
      </c>
      <c r="C2429" s="81"/>
      <c r="D2429" s="28" t="s">
        <v>6675</v>
      </c>
      <c r="E2429" s="16" t="s">
        <v>6676</v>
      </c>
      <c r="F2429" s="87">
        <v>8592223194724</v>
      </c>
      <c r="G2429" s="17">
        <v>926</v>
      </c>
      <c r="H2429" s="76">
        <v>28.1</v>
      </c>
      <c r="I2429" s="18">
        <f t="shared" si="189"/>
        <v>1.1469387755102041</v>
      </c>
      <c r="J2429" s="46">
        <f>'Skupinové slevy'!$C$61</f>
        <v>0</v>
      </c>
      <c r="K2429" s="46">
        <f t="shared" si="190"/>
        <v>0</v>
      </c>
      <c r="L2429" s="46">
        <f t="shared" si="191"/>
        <v>0</v>
      </c>
      <c r="M2429" s="19">
        <f t="shared" si="192"/>
        <v>28.1</v>
      </c>
      <c r="N2429" s="19">
        <f t="shared" si="193"/>
        <v>1.1469387755102041</v>
      </c>
    </row>
    <row r="2430" spans="1:14" ht="15" customHeight="1">
      <c r="A2430" s="15">
        <v>2424</v>
      </c>
      <c r="B2430" s="45">
        <v>9</v>
      </c>
      <c r="C2430" s="81"/>
      <c r="D2430" s="28" t="s">
        <v>6677</v>
      </c>
      <c r="E2430" s="16" t="s">
        <v>6678</v>
      </c>
      <c r="F2430" s="87">
        <v>8592223194731</v>
      </c>
      <c r="G2430" s="17">
        <v>926</v>
      </c>
      <c r="H2430" s="76">
        <v>41.3</v>
      </c>
      <c r="I2430" s="18">
        <f t="shared" si="189"/>
        <v>1.6857142857142855</v>
      </c>
      <c r="J2430" s="46">
        <f>'Skupinové slevy'!$C$61</f>
        <v>0</v>
      </c>
      <c r="K2430" s="46">
        <f t="shared" si="190"/>
        <v>0</v>
      </c>
      <c r="L2430" s="46">
        <f t="shared" si="191"/>
        <v>0</v>
      </c>
      <c r="M2430" s="19">
        <f t="shared" si="192"/>
        <v>41.3</v>
      </c>
      <c r="N2430" s="19">
        <f t="shared" si="193"/>
        <v>1.6857142857142855</v>
      </c>
    </row>
    <row r="2431" spans="1:14" ht="15" customHeight="1">
      <c r="A2431" s="15">
        <v>2425</v>
      </c>
      <c r="B2431" s="45">
        <v>9</v>
      </c>
      <c r="C2431" s="81"/>
      <c r="D2431" s="28" t="s">
        <v>3738</v>
      </c>
      <c r="E2431" s="16" t="s">
        <v>3739</v>
      </c>
      <c r="F2431" s="87">
        <v>8592223194748</v>
      </c>
      <c r="G2431" s="17">
        <v>926</v>
      </c>
      <c r="H2431" s="76">
        <v>51.7</v>
      </c>
      <c r="I2431" s="18">
        <f t="shared" si="189"/>
        <v>2.1102040816326531</v>
      </c>
      <c r="J2431" s="46">
        <f>'Skupinové slevy'!$C$61</f>
        <v>0</v>
      </c>
      <c r="K2431" s="46">
        <f t="shared" si="190"/>
        <v>0</v>
      </c>
      <c r="L2431" s="46">
        <f t="shared" si="191"/>
        <v>0</v>
      </c>
      <c r="M2431" s="19">
        <f t="shared" si="192"/>
        <v>51.7</v>
      </c>
      <c r="N2431" s="19">
        <f t="shared" si="193"/>
        <v>2.1102040816326531</v>
      </c>
    </row>
    <row r="2432" spans="1:14" ht="15" customHeight="1">
      <c r="A2432" s="15">
        <v>2426</v>
      </c>
      <c r="B2432" s="45">
        <v>9</v>
      </c>
      <c r="C2432" s="81"/>
      <c r="D2432" s="28" t="s">
        <v>3740</v>
      </c>
      <c r="E2432" s="16" t="s">
        <v>3741</v>
      </c>
      <c r="F2432" s="87">
        <v>8592223197480</v>
      </c>
      <c r="G2432" s="17">
        <v>926</v>
      </c>
      <c r="H2432" s="76">
        <v>77.900000000000006</v>
      </c>
      <c r="I2432" s="18">
        <f t="shared" si="189"/>
        <v>3.1795918367346943</v>
      </c>
      <c r="J2432" s="46">
        <f>'Skupinové slevy'!$C$61</f>
        <v>0</v>
      </c>
      <c r="K2432" s="46">
        <f t="shared" si="190"/>
        <v>0</v>
      </c>
      <c r="L2432" s="46">
        <f t="shared" si="191"/>
        <v>0</v>
      </c>
      <c r="M2432" s="19">
        <f t="shared" si="192"/>
        <v>77.900000000000006</v>
      </c>
      <c r="N2432" s="19">
        <f t="shared" si="193"/>
        <v>3.1795918367346943</v>
      </c>
    </row>
    <row r="2433" spans="1:14" ht="15" customHeight="1">
      <c r="A2433" s="15">
        <v>2427</v>
      </c>
      <c r="B2433" s="45">
        <v>9</v>
      </c>
      <c r="C2433" s="81"/>
      <c r="D2433" s="28" t="s">
        <v>3742</v>
      </c>
      <c r="E2433" s="16" t="s">
        <v>3743</v>
      </c>
      <c r="F2433" s="87">
        <v>8592223194755</v>
      </c>
      <c r="G2433" s="17">
        <v>926</v>
      </c>
      <c r="H2433" s="76">
        <v>26.5</v>
      </c>
      <c r="I2433" s="18">
        <f t="shared" si="189"/>
        <v>1.0816326530612246</v>
      </c>
      <c r="J2433" s="46">
        <f>'Skupinové slevy'!$C$61</f>
        <v>0</v>
      </c>
      <c r="K2433" s="46">
        <f t="shared" si="190"/>
        <v>0</v>
      </c>
      <c r="L2433" s="46">
        <f t="shared" si="191"/>
        <v>0</v>
      </c>
      <c r="M2433" s="19">
        <f t="shared" si="192"/>
        <v>26.5</v>
      </c>
      <c r="N2433" s="19">
        <f t="shared" si="193"/>
        <v>1.0816326530612246</v>
      </c>
    </row>
    <row r="2434" spans="1:14" ht="15" customHeight="1">
      <c r="A2434" s="15">
        <v>2428</v>
      </c>
      <c r="B2434" s="45">
        <v>9</v>
      </c>
      <c r="C2434" s="81"/>
      <c r="D2434" s="28" t="s">
        <v>6778</v>
      </c>
      <c r="E2434" s="16" t="s">
        <v>1819</v>
      </c>
      <c r="F2434" s="87">
        <v>8592223194762</v>
      </c>
      <c r="G2434" s="17">
        <v>926</v>
      </c>
      <c r="H2434" s="76">
        <v>29.6</v>
      </c>
      <c r="I2434" s="18">
        <f t="shared" si="189"/>
        <v>1.2081632653061225</v>
      </c>
      <c r="J2434" s="46">
        <f>'Skupinové slevy'!$C$61</f>
        <v>0</v>
      </c>
      <c r="K2434" s="46">
        <f t="shared" si="190"/>
        <v>0</v>
      </c>
      <c r="L2434" s="46">
        <f t="shared" si="191"/>
        <v>0</v>
      </c>
      <c r="M2434" s="19">
        <f t="shared" si="192"/>
        <v>29.6</v>
      </c>
      <c r="N2434" s="19">
        <f t="shared" si="193"/>
        <v>1.2081632653061225</v>
      </c>
    </row>
    <row r="2435" spans="1:14" ht="15" customHeight="1">
      <c r="A2435" s="15">
        <v>2429</v>
      </c>
      <c r="B2435" s="45">
        <v>9</v>
      </c>
      <c r="C2435" s="81"/>
      <c r="D2435" s="28" t="s">
        <v>366</v>
      </c>
      <c r="E2435" s="16" t="s">
        <v>367</v>
      </c>
      <c r="F2435" s="87">
        <v>8592223194779</v>
      </c>
      <c r="G2435" s="17">
        <v>926</v>
      </c>
      <c r="H2435" s="76">
        <v>41.3</v>
      </c>
      <c r="I2435" s="18">
        <f t="shared" si="189"/>
        <v>1.6857142857142855</v>
      </c>
      <c r="J2435" s="46">
        <f>'Skupinové slevy'!$C$61</f>
        <v>0</v>
      </c>
      <c r="K2435" s="46">
        <f t="shared" si="190"/>
        <v>0</v>
      </c>
      <c r="L2435" s="46">
        <f t="shared" si="191"/>
        <v>0</v>
      </c>
      <c r="M2435" s="19">
        <f t="shared" si="192"/>
        <v>41.3</v>
      </c>
      <c r="N2435" s="19">
        <f t="shared" si="193"/>
        <v>1.6857142857142855</v>
      </c>
    </row>
    <row r="2436" spans="1:14" ht="15" customHeight="1">
      <c r="A2436" s="15">
        <v>2430</v>
      </c>
      <c r="B2436" s="45">
        <v>9</v>
      </c>
      <c r="C2436" s="81"/>
      <c r="D2436" s="28" t="s">
        <v>368</v>
      </c>
      <c r="E2436" s="16" t="s">
        <v>369</v>
      </c>
      <c r="F2436" s="87">
        <v>8592223194786</v>
      </c>
      <c r="G2436" s="17">
        <v>926</v>
      </c>
      <c r="H2436" s="76">
        <v>51.7</v>
      </c>
      <c r="I2436" s="18">
        <f t="shared" si="189"/>
        <v>2.1102040816326531</v>
      </c>
      <c r="J2436" s="46">
        <f>'Skupinové slevy'!$C$61</f>
        <v>0</v>
      </c>
      <c r="K2436" s="46">
        <f t="shared" si="190"/>
        <v>0</v>
      </c>
      <c r="L2436" s="46">
        <f t="shared" si="191"/>
        <v>0</v>
      </c>
      <c r="M2436" s="19">
        <f t="shared" si="192"/>
        <v>51.7</v>
      </c>
      <c r="N2436" s="19">
        <f t="shared" si="193"/>
        <v>2.1102040816326531</v>
      </c>
    </row>
    <row r="2437" spans="1:14" ht="15" customHeight="1">
      <c r="A2437" s="15">
        <v>2431</v>
      </c>
      <c r="B2437" s="45">
        <v>9</v>
      </c>
      <c r="C2437" s="81"/>
      <c r="D2437" s="28" t="s">
        <v>5169</v>
      </c>
      <c r="E2437" s="16" t="s">
        <v>5170</v>
      </c>
      <c r="F2437" s="87">
        <v>8592223246522</v>
      </c>
      <c r="G2437" s="17">
        <v>926</v>
      </c>
      <c r="H2437" s="76">
        <v>77.900000000000006</v>
      </c>
      <c r="I2437" s="18">
        <f t="shared" si="189"/>
        <v>3.1795918367346943</v>
      </c>
      <c r="J2437" s="46">
        <f>'Skupinové slevy'!$C$61</f>
        <v>0</v>
      </c>
      <c r="K2437" s="46">
        <f t="shared" si="190"/>
        <v>0</v>
      </c>
      <c r="L2437" s="46">
        <f t="shared" si="191"/>
        <v>0</v>
      </c>
      <c r="M2437" s="19">
        <f t="shared" si="192"/>
        <v>77.900000000000006</v>
      </c>
      <c r="N2437" s="19">
        <f t="shared" si="193"/>
        <v>3.1795918367346943</v>
      </c>
    </row>
    <row r="2438" spans="1:14" ht="15" customHeight="1">
      <c r="A2438" s="15">
        <v>2432</v>
      </c>
      <c r="B2438" s="45">
        <v>9</v>
      </c>
      <c r="C2438" s="81"/>
      <c r="D2438" s="28" t="s">
        <v>2499</v>
      </c>
      <c r="E2438" s="16" t="s">
        <v>2500</v>
      </c>
      <c r="F2438" s="87">
        <v>8592223195233</v>
      </c>
      <c r="G2438" s="17">
        <v>926</v>
      </c>
      <c r="H2438" s="76">
        <v>30.9</v>
      </c>
      <c r="I2438" s="18">
        <f t="shared" si="189"/>
        <v>1.2612244897959184</v>
      </c>
      <c r="J2438" s="46">
        <f>'Skupinové slevy'!$C$61</f>
        <v>0</v>
      </c>
      <c r="K2438" s="46">
        <f t="shared" si="190"/>
        <v>0</v>
      </c>
      <c r="L2438" s="46">
        <f t="shared" si="191"/>
        <v>0</v>
      </c>
      <c r="M2438" s="19">
        <f t="shared" si="192"/>
        <v>30.9</v>
      </c>
      <c r="N2438" s="19">
        <f t="shared" si="193"/>
        <v>1.2612244897959184</v>
      </c>
    </row>
    <row r="2439" spans="1:14" ht="15" customHeight="1">
      <c r="A2439" s="15">
        <v>2433</v>
      </c>
      <c r="B2439" s="45">
        <v>9</v>
      </c>
      <c r="C2439" s="81"/>
      <c r="D2439" s="28" t="s">
        <v>3846</v>
      </c>
      <c r="E2439" s="16" t="s">
        <v>3847</v>
      </c>
      <c r="F2439" s="87">
        <v>8592223195240</v>
      </c>
      <c r="G2439" s="17">
        <v>926</v>
      </c>
      <c r="H2439" s="76">
        <v>39.799999999999997</v>
      </c>
      <c r="I2439" s="18">
        <f t="shared" ref="I2439:I2502" si="194">H2439/$I$5</f>
        <v>1.6244897959183673</v>
      </c>
      <c r="J2439" s="46">
        <f>'Skupinové slevy'!$C$61</f>
        <v>0</v>
      </c>
      <c r="K2439" s="46">
        <f t="shared" ref="K2439:K2502" si="195">IF($K$4="X",0.04,0)</f>
        <v>0</v>
      </c>
      <c r="L2439" s="46">
        <f t="shared" ref="L2439:L2502" si="196">IF($L$4="X",0.02,0)</f>
        <v>0</v>
      </c>
      <c r="M2439" s="19">
        <f t="shared" si="192"/>
        <v>39.799999999999997</v>
      </c>
      <c r="N2439" s="19">
        <f t="shared" si="193"/>
        <v>1.6244897959183673</v>
      </c>
    </row>
    <row r="2440" spans="1:14" ht="15" customHeight="1">
      <c r="A2440" s="15">
        <v>2434</v>
      </c>
      <c r="B2440" s="45">
        <v>9</v>
      </c>
      <c r="C2440" s="81"/>
      <c r="D2440" s="28" t="s">
        <v>3848</v>
      </c>
      <c r="E2440" s="16" t="s">
        <v>3849</v>
      </c>
      <c r="F2440" s="87">
        <v>8592223195257</v>
      </c>
      <c r="G2440" s="17">
        <v>926</v>
      </c>
      <c r="H2440" s="76">
        <v>48.7</v>
      </c>
      <c r="I2440" s="18">
        <f t="shared" si="194"/>
        <v>1.9877551020408164</v>
      </c>
      <c r="J2440" s="46">
        <f>'Skupinové slevy'!$C$61</f>
        <v>0</v>
      </c>
      <c r="K2440" s="46">
        <f t="shared" si="195"/>
        <v>0</v>
      </c>
      <c r="L2440" s="46">
        <f t="shared" si="196"/>
        <v>0</v>
      </c>
      <c r="M2440" s="19">
        <f t="shared" si="192"/>
        <v>48.7</v>
      </c>
      <c r="N2440" s="19">
        <f t="shared" si="193"/>
        <v>1.9877551020408164</v>
      </c>
    </row>
    <row r="2441" spans="1:14" ht="15" customHeight="1">
      <c r="A2441" s="15">
        <v>2435</v>
      </c>
      <c r="B2441" s="45">
        <v>9</v>
      </c>
      <c r="C2441" s="81"/>
      <c r="D2441" s="28" t="s">
        <v>3666</v>
      </c>
      <c r="E2441" s="16" t="s">
        <v>3667</v>
      </c>
      <c r="F2441" s="87">
        <v>8592223195264</v>
      </c>
      <c r="G2441" s="17">
        <v>926</v>
      </c>
      <c r="H2441" s="76">
        <v>38.299999999999997</v>
      </c>
      <c r="I2441" s="18">
        <f t="shared" si="194"/>
        <v>1.5632653061224488</v>
      </c>
      <c r="J2441" s="46">
        <f>'Skupinové slevy'!$C$61</f>
        <v>0</v>
      </c>
      <c r="K2441" s="46">
        <f t="shared" si="195"/>
        <v>0</v>
      </c>
      <c r="L2441" s="46">
        <f t="shared" si="196"/>
        <v>0</v>
      </c>
      <c r="M2441" s="19">
        <f t="shared" si="192"/>
        <v>38.299999999999997</v>
      </c>
      <c r="N2441" s="19">
        <f t="shared" si="193"/>
        <v>1.5632653061224488</v>
      </c>
    </row>
    <row r="2442" spans="1:14" ht="15" customHeight="1">
      <c r="A2442" s="15">
        <v>2436</v>
      </c>
      <c r="B2442" s="45">
        <v>9</v>
      </c>
      <c r="C2442" s="81"/>
      <c r="D2442" s="28" t="s">
        <v>1516</v>
      </c>
      <c r="E2442" s="16" t="s">
        <v>3664</v>
      </c>
      <c r="F2442" s="87">
        <v>8592223195271</v>
      </c>
      <c r="G2442" s="17">
        <v>926</v>
      </c>
      <c r="H2442" s="76">
        <v>45.6</v>
      </c>
      <c r="I2442" s="18">
        <f t="shared" si="194"/>
        <v>1.8612244897959185</v>
      </c>
      <c r="J2442" s="46">
        <f>'Skupinové slevy'!$C$61</f>
        <v>0</v>
      </c>
      <c r="K2442" s="46">
        <f t="shared" si="195"/>
        <v>0</v>
      </c>
      <c r="L2442" s="46">
        <f t="shared" si="196"/>
        <v>0</v>
      </c>
      <c r="M2442" s="19">
        <f t="shared" si="192"/>
        <v>45.6</v>
      </c>
      <c r="N2442" s="19">
        <f t="shared" si="193"/>
        <v>1.8612244897959185</v>
      </c>
    </row>
    <row r="2443" spans="1:14" ht="15" customHeight="1">
      <c r="A2443" s="15">
        <v>2437</v>
      </c>
      <c r="B2443" s="45">
        <v>9</v>
      </c>
      <c r="C2443" s="81"/>
      <c r="D2443" s="28" t="s">
        <v>3665</v>
      </c>
      <c r="E2443" s="16" t="s">
        <v>624</v>
      </c>
      <c r="F2443" s="87">
        <v>8592223195288</v>
      </c>
      <c r="G2443" s="17">
        <v>926</v>
      </c>
      <c r="H2443" s="76">
        <v>53.1</v>
      </c>
      <c r="I2443" s="18">
        <f t="shared" si="194"/>
        <v>2.1673469387755104</v>
      </c>
      <c r="J2443" s="46">
        <f>'Skupinové slevy'!$C$61</f>
        <v>0</v>
      </c>
      <c r="K2443" s="46">
        <f t="shared" si="195"/>
        <v>0</v>
      </c>
      <c r="L2443" s="46">
        <f t="shared" si="196"/>
        <v>0</v>
      </c>
      <c r="M2443" s="19">
        <f t="shared" si="192"/>
        <v>53.1</v>
      </c>
      <c r="N2443" s="19">
        <f t="shared" si="193"/>
        <v>2.1673469387755104</v>
      </c>
    </row>
    <row r="2444" spans="1:14" ht="15" customHeight="1">
      <c r="A2444" s="15">
        <v>2438</v>
      </c>
      <c r="B2444" s="45">
        <v>9</v>
      </c>
      <c r="C2444" s="81"/>
      <c r="D2444" s="28" t="s">
        <v>625</v>
      </c>
      <c r="E2444" s="16" t="s">
        <v>626</v>
      </c>
      <c r="F2444" s="87">
        <v>8592223195295</v>
      </c>
      <c r="G2444" s="17">
        <v>926</v>
      </c>
      <c r="H2444" s="76">
        <v>64.900000000000006</v>
      </c>
      <c r="I2444" s="18">
        <f t="shared" si="194"/>
        <v>2.6489795918367349</v>
      </c>
      <c r="J2444" s="46">
        <f>'Skupinové slevy'!$C$61</f>
        <v>0</v>
      </c>
      <c r="K2444" s="46">
        <f t="shared" si="195"/>
        <v>0</v>
      </c>
      <c r="L2444" s="46">
        <f t="shared" si="196"/>
        <v>0</v>
      </c>
      <c r="M2444" s="19">
        <f t="shared" si="192"/>
        <v>64.900000000000006</v>
      </c>
      <c r="N2444" s="19">
        <f t="shared" si="193"/>
        <v>2.6489795918367349</v>
      </c>
    </row>
    <row r="2445" spans="1:14" ht="15" customHeight="1">
      <c r="A2445" s="15">
        <v>2439</v>
      </c>
      <c r="B2445" s="45">
        <v>9</v>
      </c>
      <c r="C2445" s="81"/>
      <c r="D2445" s="28" t="s">
        <v>1519</v>
      </c>
      <c r="E2445" s="16" t="s">
        <v>1520</v>
      </c>
      <c r="F2445" s="87">
        <v>8592223195301</v>
      </c>
      <c r="G2445" s="17">
        <v>926</v>
      </c>
      <c r="H2445" s="76">
        <v>97.2</v>
      </c>
      <c r="I2445" s="18">
        <f t="shared" si="194"/>
        <v>3.9673469387755103</v>
      </c>
      <c r="J2445" s="46">
        <f>'Skupinové slevy'!$C$61</f>
        <v>0</v>
      </c>
      <c r="K2445" s="46">
        <f t="shared" si="195"/>
        <v>0</v>
      </c>
      <c r="L2445" s="46">
        <f t="shared" si="196"/>
        <v>0</v>
      </c>
      <c r="M2445" s="19">
        <f t="shared" si="192"/>
        <v>97.2</v>
      </c>
      <c r="N2445" s="19">
        <f t="shared" si="193"/>
        <v>3.9673469387755103</v>
      </c>
    </row>
    <row r="2446" spans="1:14" ht="15" customHeight="1">
      <c r="A2446" s="15">
        <v>2440</v>
      </c>
      <c r="B2446" s="45">
        <v>9</v>
      </c>
      <c r="C2446" s="81"/>
      <c r="D2446" s="28" t="s">
        <v>3812</v>
      </c>
      <c r="E2446" s="16" t="s">
        <v>3813</v>
      </c>
      <c r="F2446" s="87">
        <v>8592223195318</v>
      </c>
      <c r="G2446" s="17">
        <v>926</v>
      </c>
      <c r="H2446" s="76">
        <v>50.2</v>
      </c>
      <c r="I2446" s="18">
        <f t="shared" si="194"/>
        <v>2.0489795918367348</v>
      </c>
      <c r="J2446" s="46">
        <f>'Skupinové slevy'!$C$61</f>
        <v>0</v>
      </c>
      <c r="K2446" s="46">
        <f t="shared" si="195"/>
        <v>0</v>
      </c>
      <c r="L2446" s="46">
        <f t="shared" si="196"/>
        <v>0</v>
      </c>
      <c r="M2446" s="19">
        <f t="shared" si="192"/>
        <v>50.2</v>
      </c>
      <c r="N2446" s="19">
        <f t="shared" si="193"/>
        <v>2.0489795918367348</v>
      </c>
    </row>
    <row r="2447" spans="1:14" ht="15" customHeight="1">
      <c r="A2447" s="15">
        <v>2441</v>
      </c>
      <c r="B2447" s="45">
        <v>9</v>
      </c>
      <c r="C2447" s="81"/>
      <c r="D2447" s="28" t="s">
        <v>634</v>
      </c>
      <c r="E2447" s="16" t="s">
        <v>635</v>
      </c>
      <c r="F2447" s="87">
        <v>8592223195325</v>
      </c>
      <c r="G2447" s="17">
        <v>926</v>
      </c>
      <c r="H2447" s="76">
        <v>58.8</v>
      </c>
      <c r="I2447" s="18">
        <f t="shared" si="194"/>
        <v>2.4</v>
      </c>
      <c r="J2447" s="46">
        <f>'Skupinové slevy'!$C$61</f>
        <v>0</v>
      </c>
      <c r="K2447" s="46">
        <f t="shared" si="195"/>
        <v>0</v>
      </c>
      <c r="L2447" s="46">
        <f t="shared" si="196"/>
        <v>0</v>
      </c>
      <c r="M2447" s="19">
        <f t="shared" si="192"/>
        <v>58.8</v>
      </c>
      <c r="N2447" s="19">
        <f t="shared" si="193"/>
        <v>2.4</v>
      </c>
    </row>
    <row r="2448" spans="1:14" ht="15" customHeight="1">
      <c r="A2448" s="15">
        <v>2442</v>
      </c>
      <c r="B2448" s="45">
        <v>9</v>
      </c>
      <c r="C2448" s="81"/>
      <c r="D2448" s="28" t="s">
        <v>636</v>
      </c>
      <c r="E2448" s="16" t="s">
        <v>637</v>
      </c>
      <c r="F2448" s="87">
        <v>8592223195332</v>
      </c>
      <c r="G2448" s="17">
        <v>926</v>
      </c>
      <c r="H2448" s="76">
        <v>72.2</v>
      </c>
      <c r="I2448" s="18">
        <f t="shared" si="194"/>
        <v>2.9469387755102043</v>
      </c>
      <c r="J2448" s="46">
        <f>'Skupinové slevy'!$C$61</f>
        <v>0</v>
      </c>
      <c r="K2448" s="46">
        <f t="shared" si="195"/>
        <v>0</v>
      </c>
      <c r="L2448" s="46">
        <f t="shared" si="196"/>
        <v>0</v>
      </c>
      <c r="M2448" s="19">
        <f t="shared" si="192"/>
        <v>72.2</v>
      </c>
      <c r="N2448" s="19">
        <f t="shared" si="193"/>
        <v>2.9469387755102043</v>
      </c>
    </row>
    <row r="2449" spans="1:14" ht="15" customHeight="1">
      <c r="A2449" s="15">
        <v>2443</v>
      </c>
      <c r="B2449" s="45">
        <v>9</v>
      </c>
      <c r="C2449" s="81"/>
      <c r="D2449" s="28" t="s">
        <v>638</v>
      </c>
      <c r="E2449" s="16" t="s">
        <v>902</v>
      </c>
      <c r="F2449" s="87">
        <v>8592223195349</v>
      </c>
      <c r="G2449" s="17">
        <v>926</v>
      </c>
      <c r="H2449" s="76">
        <v>103.2</v>
      </c>
      <c r="I2449" s="18">
        <f t="shared" si="194"/>
        <v>4.2122448979591836</v>
      </c>
      <c r="J2449" s="46">
        <f>'Skupinové slevy'!$C$61</f>
        <v>0</v>
      </c>
      <c r="K2449" s="46">
        <f t="shared" si="195"/>
        <v>0</v>
      </c>
      <c r="L2449" s="46">
        <f t="shared" si="196"/>
        <v>0</v>
      </c>
      <c r="M2449" s="19">
        <f t="shared" si="192"/>
        <v>103.2</v>
      </c>
      <c r="N2449" s="19">
        <f t="shared" si="193"/>
        <v>4.2122448979591836</v>
      </c>
    </row>
    <row r="2450" spans="1:14" ht="15" customHeight="1">
      <c r="A2450" s="15">
        <v>2444</v>
      </c>
      <c r="B2450" s="45">
        <v>9</v>
      </c>
      <c r="C2450" s="81"/>
      <c r="D2450" s="28" t="s">
        <v>903</v>
      </c>
      <c r="E2450" s="16" t="s">
        <v>4710</v>
      </c>
      <c r="F2450" s="87">
        <v>8592223195356</v>
      </c>
      <c r="G2450" s="17">
        <v>926</v>
      </c>
      <c r="H2450" s="76">
        <v>76.7</v>
      </c>
      <c r="I2450" s="18">
        <f t="shared" si="194"/>
        <v>3.1306122448979594</v>
      </c>
      <c r="J2450" s="46">
        <f>'Skupinové slevy'!$C$61</f>
        <v>0</v>
      </c>
      <c r="K2450" s="46">
        <f t="shared" si="195"/>
        <v>0</v>
      </c>
      <c r="L2450" s="46">
        <f t="shared" si="196"/>
        <v>0</v>
      </c>
      <c r="M2450" s="19">
        <f t="shared" si="192"/>
        <v>76.7</v>
      </c>
      <c r="N2450" s="19">
        <f t="shared" si="193"/>
        <v>3.1306122448979594</v>
      </c>
    </row>
    <row r="2451" spans="1:14" ht="15" customHeight="1">
      <c r="A2451" s="15">
        <v>2445</v>
      </c>
      <c r="B2451" s="45">
        <v>9</v>
      </c>
      <c r="C2451" s="81"/>
      <c r="D2451" s="28" t="s">
        <v>3820</v>
      </c>
      <c r="E2451" s="16" t="s">
        <v>3821</v>
      </c>
      <c r="F2451" s="87">
        <v>8592223195363</v>
      </c>
      <c r="G2451" s="17">
        <v>926</v>
      </c>
      <c r="H2451" s="76">
        <v>79.400000000000006</v>
      </c>
      <c r="I2451" s="18">
        <f t="shared" si="194"/>
        <v>3.2408163265306125</v>
      </c>
      <c r="J2451" s="46">
        <f>'Skupinové slevy'!$C$61</f>
        <v>0</v>
      </c>
      <c r="K2451" s="46">
        <f t="shared" si="195"/>
        <v>0</v>
      </c>
      <c r="L2451" s="46">
        <f t="shared" si="196"/>
        <v>0</v>
      </c>
      <c r="M2451" s="19">
        <f t="shared" si="192"/>
        <v>79.400000000000006</v>
      </c>
      <c r="N2451" s="19">
        <f t="shared" si="193"/>
        <v>3.2408163265306125</v>
      </c>
    </row>
    <row r="2452" spans="1:14" ht="15" customHeight="1">
      <c r="A2452" s="15">
        <v>2446</v>
      </c>
      <c r="B2452" s="45">
        <v>9</v>
      </c>
      <c r="C2452" s="81"/>
      <c r="D2452" s="28" t="s">
        <v>3822</v>
      </c>
      <c r="E2452" s="16" t="s">
        <v>3823</v>
      </c>
      <c r="F2452" s="87">
        <v>8592223195370</v>
      </c>
      <c r="G2452" s="17">
        <v>926</v>
      </c>
      <c r="H2452" s="76">
        <v>91.3</v>
      </c>
      <c r="I2452" s="18">
        <f t="shared" si="194"/>
        <v>3.7265306122448978</v>
      </c>
      <c r="J2452" s="46">
        <f>'Skupinové slevy'!$C$61</f>
        <v>0</v>
      </c>
      <c r="K2452" s="46">
        <f t="shared" si="195"/>
        <v>0</v>
      </c>
      <c r="L2452" s="46">
        <f t="shared" si="196"/>
        <v>0</v>
      </c>
      <c r="M2452" s="19">
        <f t="shared" si="192"/>
        <v>91.3</v>
      </c>
      <c r="N2452" s="19">
        <f t="shared" si="193"/>
        <v>3.7265306122448978</v>
      </c>
    </row>
    <row r="2453" spans="1:14" ht="15" customHeight="1">
      <c r="A2453" s="15">
        <v>2447</v>
      </c>
      <c r="B2453" s="45">
        <v>9</v>
      </c>
      <c r="C2453" s="81"/>
      <c r="D2453" s="28" t="s">
        <v>3824</v>
      </c>
      <c r="E2453" s="16" t="s">
        <v>3825</v>
      </c>
      <c r="F2453" s="87">
        <v>8592223195387</v>
      </c>
      <c r="G2453" s="17">
        <v>926</v>
      </c>
      <c r="H2453" s="76">
        <v>125.2</v>
      </c>
      <c r="I2453" s="18">
        <f t="shared" si="194"/>
        <v>5.1102040816326531</v>
      </c>
      <c r="J2453" s="46">
        <f>'Skupinové slevy'!$C$61</f>
        <v>0</v>
      </c>
      <c r="K2453" s="46">
        <f t="shared" si="195"/>
        <v>0</v>
      </c>
      <c r="L2453" s="46">
        <f t="shared" si="196"/>
        <v>0</v>
      </c>
      <c r="M2453" s="19">
        <f t="shared" si="192"/>
        <v>125.2</v>
      </c>
      <c r="N2453" s="19">
        <f t="shared" si="193"/>
        <v>5.1102040816326531</v>
      </c>
    </row>
    <row r="2454" spans="1:14" ht="15" customHeight="1">
      <c r="A2454" s="15">
        <v>2448</v>
      </c>
      <c r="B2454" s="45">
        <v>9</v>
      </c>
      <c r="C2454" s="81"/>
      <c r="D2454" s="28" t="s">
        <v>6482</v>
      </c>
      <c r="E2454" s="16" t="s">
        <v>6483</v>
      </c>
      <c r="F2454" s="87">
        <v>8592223195394</v>
      </c>
      <c r="G2454" s="17">
        <v>926</v>
      </c>
      <c r="H2454" s="76">
        <v>106</v>
      </c>
      <c r="I2454" s="18">
        <f t="shared" si="194"/>
        <v>4.3265306122448983</v>
      </c>
      <c r="J2454" s="46">
        <f>'Skupinové slevy'!$C$61</f>
        <v>0</v>
      </c>
      <c r="K2454" s="46">
        <f t="shared" si="195"/>
        <v>0</v>
      </c>
      <c r="L2454" s="46">
        <f t="shared" si="196"/>
        <v>0</v>
      </c>
      <c r="M2454" s="19">
        <f t="shared" si="192"/>
        <v>106</v>
      </c>
      <c r="N2454" s="19">
        <f t="shared" si="193"/>
        <v>4.3265306122448983</v>
      </c>
    </row>
    <row r="2455" spans="1:14" ht="15" customHeight="1">
      <c r="A2455" s="15">
        <v>2449</v>
      </c>
      <c r="B2455" s="45">
        <v>9</v>
      </c>
      <c r="C2455" s="81"/>
      <c r="D2455" s="28" t="s">
        <v>6484</v>
      </c>
      <c r="E2455" s="16" t="s">
        <v>6485</v>
      </c>
      <c r="F2455" s="87">
        <v>8592223195400</v>
      </c>
      <c r="G2455" s="17">
        <v>926</v>
      </c>
      <c r="H2455" s="76">
        <v>107.5</v>
      </c>
      <c r="I2455" s="18">
        <f t="shared" si="194"/>
        <v>4.3877551020408161</v>
      </c>
      <c r="J2455" s="46">
        <f>'Skupinové slevy'!$C$61</f>
        <v>0</v>
      </c>
      <c r="K2455" s="46">
        <f t="shared" si="195"/>
        <v>0</v>
      </c>
      <c r="L2455" s="46">
        <f t="shared" si="196"/>
        <v>0</v>
      </c>
      <c r="M2455" s="19">
        <f t="shared" si="192"/>
        <v>107.5</v>
      </c>
      <c r="N2455" s="19">
        <f t="shared" si="193"/>
        <v>4.3877551020408161</v>
      </c>
    </row>
    <row r="2456" spans="1:14" ht="15" customHeight="1">
      <c r="A2456" s="15">
        <v>2450</v>
      </c>
      <c r="B2456" s="45">
        <v>9</v>
      </c>
      <c r="C2456" s="81"/>
      <c r="D2456" s="28" t="s">
        <v>6486</v>
      </c>
      <c r="E2456" s="16" t="s">
        <v>6487</v>
      </c>
      <c r="F2456" s="87">
        <v>8592223195417</v>
      </c>
      <c r="G2456" s="17">
        <v>926</v>
      </c>
      <c r="H2456" s="76">
        <v>128.1</v>
      </c>
      <c r="I2456" s="18">
        <f t="shared" si="194"/>
        <v>5.2285714285714286</v>
      </c>
      <c r="J2456" s="46">
        <f>'Skupinové slevy'!$C$61</f>
        <v>0</v>
      </c>
      <c r="K2456" s="46">
        <f t="shared" si="195"/>
        <v>0</v>
      </c>
      <c r="L2456" s="46">
        <f t="shared" si="196"/>
        <v>0</v>
      </c>
      <c r="M2456" s="19">
        <f t="shared" si="192"/>
        <v>128.1</v>
      </c>
      <c r="N2456" s="19">
        <f t="shared" si="193"/>
        <v>5.2285714285714286</v>
      </c>
    </row>
    <row r="2457" spans="1:14" ht="15" customHeight="1">
      <c r="A2457" s="15">
        <v>2451</v>
      </c>
      <c r="B2457" s="45">
        <v>9</v>
      </c>
      <c r="C2457" s="81"/>
      <c r="D2457" s="28" t="s">
        <v>4117</v>
      </c>
      <c r="E2457" s="16" t="s">
        <v>4118</v>
      </c>
      <c r="F2457" s="87">
        <v>8592223247345</v>
      </c>
      <c r="G2457" s="17">
        <v>926</v>
      </c>
      <c r="H2457" s="76">
        <v>141.4</v>
      </c>
      <c r="I2457" s="18">
        <f t="shared" si="194"/>
        <v>5.7714285714285714</v>
      </c>
      <c r="J2457" s="46">
        <f>'Skupinové slevy'!$C$61</f>
        <v>0</v>
      </c>
      <c r="K2457" s="46">
        <f t="shared" si="195"/>
        <v>0</v>
      </c>
      <c r="L2457" s="46">
        <f t="shared" si="196"/>
        <v>0</v>
      </c>
      <c r="M2457" s="19">
        <f t="shared" si="192"/>
        <v>141.4</v>
      </c>
      <c r="N2457" s="19">
        <f t="shared" si="193"/>
        <v>5.7714285714285714</v>
      </c>
    </row>
    <row r="2458" spans="1:14" ht="15" customHeight="1">
      <c r="A2458" s="15">
        <v>2452</v>
      </c>
      <c r="B2458" s="45">
        <v>9</v>
      </c>
      <c r="C2458" s="81"/>
      <c r="D2458" s="28" t="s">
        <v>3929</v>
      </c>
      <c r="E2458" s="16" t="s">
        <v>3930</v>
      </c>
      <c r="F2458" s="87">
        <v>8592223247352</v>
      </c>
      <c r="G2458" s="17">
        <v>926</v>
      </c>
      <c r="H2458" s="76">
        <v>157</v>
      </c>
      <c r="I2458" s="18">
        <f t="shared" si="194"/>
        <v>6.408163265306122</v>
      </c>
      <c r="J2458" s="46">
        <f>'Skupinové slevy'!$C$61</f>
        <v>0</v>
      </c>
      <c r="K2458" s="46">
        <f t="shared" si="195"/>
        <v>0</v>
      </c>
      <c r="L2458" s="46">
        <f t="shared" si="196"/>
        <v>0</v>
      </c>
      <c r="M2458" s="19">
        <f t="shared" si="192"/>
        <v>157</v>
      </c>
      <c r="N2458" s="19">
        <f t="shared" si="193"/>
        <v>6.408163265306122</v>
      </c>
    </row>
    <row r="2459" spans="1:14" ht="15" customHeight="1">
      <c r="A2459" s="15">
        <v>2453</v>
      </c>
      <c r="B2459" s="45">
        <v>9</v>
      </c>
      <c r="C2459" s="81"/>
      <c r="D2459" s="28" t="s">
        <v>2571</v>
      </c>
      <c r="E2459" s="16" t="s">
        <v>2572</v>
      </c>
      <c r="F2459" s="87">
        <v>8592223248236</v>
      </c>
      <c r="G2459" s="17">
        <v>926</v>
      </c>
      <c r="H2459" s="76">
        <v>35.200000000000003</v>
      </c>
      <c r="I2459" s="18">
        <f t="shared" si="194"/>
        <v>1.4367346938775512</v>
      </c>
      <c r="J2459" s="46">
        <f>'Skupinové slevy'!$C$61</f>
        <v>0</v>
      </c>
      <c r="K2459" s="46">
        <f t="shared" si="195"/>
        <v>0</v>
      </c>
      <c r="L2459" s="46">
        <f t="shared" si="196"/>
        <v>0</v>
      </c>
      <c r="M2459" s="19">
        <f t="shared" si="192"/>
        <v>35.200000000000003</v>
      </c>
      <c r="N2459" s="19">
        <f t="shared" si="193"/>
        <v>1.4367346938775512</v>
      </c>
    </row>
    <row r="2460" spans="1:14" ht="15" customHeight="1">
      <c r="A2460" s="15">
        <v>2454</v>
      </c>
      <c r="B2460" s="45">
        <v>9</v>
      </c>
      <c r="C2460" s="81"/>
      <c r="D2460" s="28" t="s">
        <v>2573</v>
      </c>
      <c r="E2460" s="16" t="s">
        <v>2574</v>
      </c>
      <c r="F2460" s="87">
        <v>8592223248243</v>
      </c>
      <c r="G2460" s="17">
        <v>926</v>
      </c>
      <c r="H2460" s="76">
        <v>44.1</v>
      </c>
      <c r="I2460" s="18">
        <f t="shared" si="194"/>
        <v>1.8</v>
      </c>
      <c r="J2460" s="46">
        <f>'Skupinové slevy'!$C$61</f>
        <v>0</v>
      </c>
      <c r="K2460" s="46">
        <f t="shared" si="195"/>
        <v>0</v>
      </c>
      <c r="L2460" s="46">
        <f t="shared" si="196"/>
        <v>0</v>
      </c>
      <c r="M2460" s="19">
        <f t="shared" ref="M2460:M2523" si="197">H2460*(1-$J2460)*(1-$K2460)*(1-$L2460)</f>
        <v>44.1</v>
      </c>
      <c r="N2460" s="19">
        <f t="shared" ref="N2460:N2523" si="198">I2460*(1-$J2460)*(1-$K2460)*(1-$L2460)</f>
        <v>1.8</v>
      </c>
    </row>
    <row r="2461" spans="1:14" ht="15" customHeight="1">
      <c r="A2461" s="15">
        <v>2455</v>
      </c>
      <c r="B2461" s="45">
        <v>9</v>
      </c>
      <c r="C2461" s="81"/>
      <c r="D2461" s="28" t="s">
        <v>2575</v>
      </c>
      <c r="E2461" s="16" t="s">
        <v>2576</v>
      </c>
      <c r="F2461" s="87">
        <v>8592223248250</v>
      </c>
      <c r="G2461" s="17">
        <v>926</v>
      </c>
      <c r="H2461" s="76">
        <v>64.900000000000006</v>
      </c>
      <c r="I2461" s="18">
        <f t="shared" si="194"/>
        <v>2.6489795918367349</v>
      </c>
      <c r="J2461" s="46">
        <f>'Skupinové slevy'!$C$61</f>
        <v>0</v>
      </c>
      <c r="K2461" s="46">
        <f t="shared" si="195"/>
        <v>0</v>
      </c>
      <c r="L2461" s="46">
        <f t="shared" si="196"/>
        <v>0</v>
      </c>
      <c r="M2461" s="19">
        <f t="shared" si="197"/>
        <v>64.900000000000006</v>
      </c>
      <c r="N2461" s="19">
        <f t="shared" si="198"/>
        <v>2.6489795918367349</v>
      </c>
    </row>
    <row r="2462" spans="1:14" ht="15" customHeight="1">
      <c r="A2462" s="15">
        <v>2456</v>
      </c>
      <c r="B2462" s="45">
        <v>9</v>
      </c>
      <c r="C2462" s="81"/>
      <c r="D2462" s="28" t="s">
        <v>1383</v>
      </c>
      <c r="E2462" s="16" t="s">
        <v>1384</v>
      </c>
      <c r="F2462" s="87">
        <v>8592223248267</v>
      </c>
      <c r="G2462" s="17">
        <v>926</v>
      </c>
      <c r="H2462" s="76">
        <v>32.4</v>
      </c>
      <c r="I2462" s="18">
        <f t="shared" si="194"/>
        <v>1.3224489795918366</v>
      </c>
      <c r="J2462" s="46">
        <f>'Skupinové slevy'!$C$61</f>
        <v>0</v>
      </c>
      <c r="K2462" s="46">
        <f t="shared" si="195"/>
        <v>0</v>
      </c>
      <c r="L2462" s="46">
        <f t="shared" si="196"/>
        <v>0</v>
      </c>
      <c r="M2462" s="19">
        <f t="shared" si="197"/>
        <v>32.4</v>
      </c>
      <c r="N2462" s="19">
        <f t="shared" si="198"/>
        <v>1.3224489795918366</v>
      </c>
    </row>
    <row r="2463" spans="1:14" ht="15" customHeight="1">
      <c r="A2463" s="15">
        <v>2457</v>
      </c>
      <c r="B2463" s="45">
        <v>9</v>
      </c>
      <c r="C2463" s="81"/>
      <c r="D2463" s="28" t="s">
        <v>1385</v>
      </c>
      <c r="E2463" s="16" t="s">
        <v>1386</v>
      </c>
      <c r="F2463" s="87">
        <v>8592223248274</v>
      </c>
      <c r="G2463" s="17">
        <v>926</v>
      </c>
      <c r="H2463" s="76">
        <v>45.6</v>
      </c>
      <c r="I2463" s="18">
        <f t="shared" si="194"/>
        <v>1.8612244897959185</v>
      </c>
      <c r="J2463" s="46">
        <f>'Skupinové slevy'!$C$61</f>
        <v>0</v>
      </c>
      <c r="K2463" s="46">
        <f t="shared" si="195"/>
        <v>0</v>
      </c>
      <c r="L2463" s="46">
        <f t="shared" si="196"/>
        <v>0</v>
      </c>
      <c r="M2463" s="19">
        <f t="shared" si="197"/>
        <v>45.6</v>
      </c>
      <c r="N2463" s="19">
        <f t="shared" si="198"/>
        <v>1.8612244897959185</v>
      </c>
    </row>
    <row r="2464" spans="1:14" ht="15" customHeight="1">
      <c r="A2464" s="15">
        <v>2458</v>
      </c>
      <c r="B2464" s="45">
        <v>9</v>
      </c>
      <c r="C2464" s="81"/>
      <c r="D2464" s="28" t="s">
        <v>3105</v>
      </c>
      <c r="E2464" s="16" t="s">
        <v>322</v>
      </c>
      <c r="F2464" s="87">
        <v>8592223248281</v>
      </c>
      <c r="G2464" s="17">
        <v>926</v>
      </c>
      <c r="H2464" s="76">
        <v>67.7</v>
      </c>
      <c r="I2464" s="18">
        <f t="shared" si="194"/>
        <v>2.7632653061224492</v>
      </c>
      <c r="J2464" s="46">
        <f>'Skupinové slevy'!$C$61</f>
        <v>0</v>
      </c>
      <c r="K2464" s="46">
        <f t="shared" si="195"/>
        <v>0</v>
      </c>
      <c r="L2464" s="46">
        <f t="shared" si="196"/>
        <v>0</v>
      </c>
      <c r="M2464" s="19">
        <f t="shared" si="197"/>
        <v>67.7</v>
      </c>
      <c r="N2464" s="19">
        <f t="shared" si="198"/>
        <v>2.7632653061224492</v>
      </c>
    </row>
    <row r="2465" spans="1:14" ht="15" customHeight="1">
      <c r="A2465" s="15">
        <v>2459</v>
      </c>
      <c r="B2465" s="45">
        <v>9</v>
      </c>
      <c r="C2465" s="81"/>
      <c r="D2465" s="28" t="s">
        <v>5467</v>
      </c>
      <c r="E2465" s="16" t="s">
        <v>5468</v>
      </c>
      <c r="F2465" s="87">
        <v>8592223248298</v>
      </c>
      <c r="G2465" s="17">
        <v>926</v>
      </c>
      <c r="H2465" s="76">
        <v>106</v>
      </c>
      <c r="I2465" s="18">
        <f t="shared" si="194"/>
        <v>4.3265306122448983</v>
      </c>
      <c r="J2465" s="46">
        <f>'Skupinové slevy'!$C$61</f>
        <v>0</v>
      </c>
      <c r="K2465" s="46">
        <f t="shared" si="195"/>
        <v>0</v>
      </c>
      <c r="L2465" s="46">
        <f t="shared" si="196"/>
        <v>0</v>
      </c>
      <c r="M2465" s="19">
        <f t="shared" si="197"/>
        <v>106</v>
      </c>
      <c r="N2465" s="19">
        <f t="shared" si="198"/>
        <v>4.3265306122448983</v>
      </c>
    </row>
    <row r="2466" spans="1:14" ht="15" customHeight="1">
      <c r="A2466" s="15">
        <v>2460</v>
      </c>
      <c r="B2466" s="45">
        <v>9</v>
      </c>
      <c r="C2466" s="81"/>
      <c r="D2466" s="28" t="s">
        <v>5469</v>
      </c>
      <c r="E2466" s="16" t="s">
        <v>5470</v>
      </c>
      <c r="F2466" s="87">
        <v>8592223248304</v>
      </c>
      <c r="G2466" s="17">
        <v>926</v>
      </c>
      <c r="H2466" s="76">
        <v>143.9</v>
      </c>
      <c r="I2466" s="18">
        <f t="shared" si="194"/>
        <v>5.8734693877551019</v>
      </c>
      <c r="J2466" s="46">
        <f>'Skupinové slevy'!$C$61</f>
        <v>0</v>
      </c>
      <c r="K2466" s="46">
        <f t="shared" si="195"/>
        <v>0</v>
      </c>
      <c r="L2466" s="46">
        <f t="shared" si="196"/>
        <v>0</v>
      </c>
      <c r="M2466" s="19">
        <f t="shared" si="197"/>
        <v>143.9</v>
      </c>
      <c r="N2466" s="19">
        <f t="shared" si="198"/>
        <v>5.8734693877551019</v>
      </c>
    </row>
    <row r="2467" spans="1:14" ht="15" customHeight="1">
      <c r="A2467" s="15">
        <v>2461</v>
      </c>
      <c r="B2467" s="45">
        <v>9</v>
      </c>
      <c r="C2467" s="81"/>
      <c r="D2467" s="28" t="s">
        <v>3845</v>
      </c>
      <c r="E2467" s="16" t="s">
        <v>3828</v>
      </c>
      <c r="F2467" s="87">
        <v>8592223248311</v>
      </c>
      <c r="G2467" s="17">
        <v>926</v>
      </c>
      <c r="H2467" s="76">
        <v>47.2</v>
      </c>
      <c r="I2467" s="18">
        <f t="shared" si="194"/>
        <v>1.926530612244898</v>
      </c>
      <c r="J2467" s="46">
        <f>'Skupinové slevy'!$C$61</f>
        <v>0</v>
      </c>
      <c r="K2467" s="46">
        <f t="shared" si="195"/>
        <v>0</v>
      </c>
      <c r="L2467" s="46">
        <f t="shared" si="196"/>
        <v>0</v>
      </c>
      <c r="M2467" s="19">
        <f t="shared" si="197"/>
        <v>47.2</v>
      </c>
      <c r="N2467" s="19">
        <f t="shared" si="198"/>
        <v>1.926530612244898</v>
      </c>
    </row>
    <row r="2468" spans="1:14" ht="15" customHeight="1">
      <c r="A2468" s="15">
        <v>2462</v>
      </c>
      <c r="B2468" s="45">
        <v>9</v>
      </c>
      <c r="C2468" s="81"/>
      <c r="D2468" s="28" t="s">
        <v>3829</v>
      </c>
      <c r="E2468" s="16" t="s">
        <v>3830</v>
      </c>
      <c r="F2468" s="87">
        <v>8592223248328</v>
      </c>
      <c r="G2468" s="17">
        <v>926</v>
      </c>
      <c r="H2468" s="76">
        <v>67.7</v>
      </c>
      <c r="I2468" s="18">
        <f t="shared" si="194"/>
        <v>2.7632653061224492</v>
      </c>
      <c r="J2468" s="46">
        <f>'Skupinové slevy'!$C$61</f>
        <v>0</v>
      </c>
      <c r="K2468" s="46">
        <f t="shared" si="195"/>
        <v>0</v>
      </c>
      <c r="L2468" s="46">
        <f t="shared" si="196"/>
        <v>0</v>
      </c>
      <c r="M2468" s="19">
        <f t="shared" si="197"/>
        <v>67.7</v>
      </c>
      <c r="N2468" s="19">
        <f t="shared" si="198"/>
        <v>2.7632653061224492</v>
      </c>
    </row>
    <row r="2469" spans="1:14" ht="15" customHeight="1">
      <c r="A2469" s="15">
        <v>2463</v>
      </c>
      <c r="B2469" s="45">
        <v>9</v>
      </c>
      <c r="C2469" s="81"/>
      <c r="D2469" s="28" t="s">
        <v>3831</v>
      </c>
      <c r="E2469" s="16" t="s">
        <v>3832</v>
      </c>
      <c r="F2469" s="87">
        <v>8592223248335</v>
      </c>
      <c r="G2469" s="17">
        <v>926</v>
      </c>
      <c r="H2469" s="76">
        <v>107.5</v>
      </c>
      <c r="I2469" s="18">
        <f t="shared" si="194"/>
        <v>4.3877551020408161</v>
      </c>
      <c r="J2469" s="46">
        <f>'Skupinové slevy'!$C$61</f>
        <v>0</v>
      </c>
      <c r="K2469" s="46">
        <f t="shared" si="195"/>
        <v>0</v>
      </c>
      <c r="L2469" s="46">
        <f t="shared" si="196"/>
        <v>0</v>
      </c>
      <c r="M2469" s="19">
        <f t="shared" si="197"/>
        <v>107.5</v>
      </c>
      <c r="N2469" s="19">
        <f t="shared" si="198"/>
        <v>4.3877551020408161</v>
      </c>
    </row>
    <row r="2470" spans="1:14" ht="15" customHeight="1">
      <c r="A2470" s="15">
        <v>2464</v>
      </c>
      <c r="B2470" s="45">
        <v>9</v>
      </c>
      <c r="C2470" s="81"/>
      <c r="D2470" s="28" t="s">
        <v>4307</v>
      </c>
      <c r="E2470" s="16" t="s">
        <v>1507</v>
      </c>
      <c r="F2470" s="87">
        <v>8592223248342</v>
      </c>
      <c r="G2470" s="17">
        <v>926</v>
      </c>
      <c r="H2470" s="76">
        <v>147.9</v>
      </c>
      <c r="I2470" s="18">
        <f t="shared" si="194"/>
        <v>6.036734693877551</v>
      </c>
      <c r="J2470" s="46">
        <f>'Skupinové slevy'!$C$61</f>
        <v>0</v>
      </c>
      <c r="K2470" s="46">
        <f t="shared" si="195"/>
        <v>0</v>
      </c>
      <c r="L2470" s="46">
        <f t="shared" si="196"/>
        <v>0</v>
      </c>
      <c r="M2470" s="19">
        <f t="shared" si="197"/>
        <v>147.9</v>
      </c>
      <c r="N2470" s="19">
        <f t="shared" si="198"/>
        <v>6.036734693877551</v>
      </c>
    </row>
    <row r="2471" spans="1:14" ht="15" customHeight="1">
      <c r="A2471" s="15">
        <v>2465</v>
      </c>
      <c r="B2471" s="45">
        <v>9</v>
      </c>
      <c r="C2471" s="81"/>
      <c r="D2471" s="28" t="s">
        <v>1508</v>
      </c>
      <c r="E2471" s="16" t="s">
        <v>1509</v>
      </c>
      <c r="F2471" s="87">
        <v>8592223248359</v>
      </c>
      <c r="G2471" s="17">
        <v>926</v>
      </c>
      <c r="H2471" s="76">
        <v>50.2</v>
      </c>
      <c r="I2471" s="18">
        <f t="shared" si="194"/>
        <v>2.0489795918367348</v>
      </c>
      <c r="J2471" s="46">
        <f>'Skupinové slevy'!$C$61</f>
        <v>0</v>
      </c>
      <c r="K2471" s="46">
        <f t="shared" si="195"/>
        <v>0</v>
      </c>
      <c r="L2471" s="46">
        <f t="shared" si="196"/>
        <v>0</v>
      </c>
      <c r="M2471" s="19">
        <f t="shared" si="197"/>
        <v>50.2</v>
      </c>
      <c r="N2471" s="19">
        <f t="shared" si="198"/>
        <v>2.0489795918367348</v>
      </c>
    </row>
    <row r="2472" spans="1:14" ht="15" customHeight="1">
      <c r="A2472" s="15">
        <v>2466</v>
      </c>
      <c r="B2472" s="45">
        <v>9</v>
      </c>
      <c r="C2472" s="81"/>
      <c r="D2472" s="28" t="s">
        <v>1510</v>
      </c>
      <c r="E2472" s="16" t="s">
        <v>1511</v>
      </c>
      <c r="F2472" s="87">
        <v>8592223248366</v>
      </c>
      <c r="G2472" s="17">
        <v>926</v>
      </c>
      <c r="H2472" s="76">
        <v>75.2</v>
      </c>
      <c r="I2472" s="18">
        <f t="shared" si="194"/>
        <v>3.0693877551020408</v>
      </c>
      <c r="J2472" s="46">
        <f>'Skupinové slevy'!$C$61</f>
        <v>0</v>
      </c>
      <c r="K2472" s="46">
        <f t="shared" si="195"/>
        <v>0</v>
      </c>
      <c r="L2472" s="46">
        <f t="shared" si="196"/>
        <v>0</v>
      </c>
      <c r="M2472" s="19">
        <f t="shared" si="197"/>
        <v>75.2</v>
      </c>
      <c r="N2472" s="19">
        <f t="shared" si="198"/>
        <v>3.0693877551020408</v>
      </c>
    </row>
    <row r="2473" spans="1:14" ht="15" customHeight="1">
      <c r="A2473" s="15">
        <v>2467</v>
      </c>
      <c r="B2473" s="45">
        <v>9</v>
      </c>
      <c r="C2473" s="81"/>
      <c r="D2473" s="28" t="s">
        <v>1512</v>
      </c>
      <c r="E2473" s="16" t="s">
        <v>1513</v>
      </c>
      <c r="F2473" s="87">
        <v>8592223248373</v>
      </c>
      <c r="G2473" s="17">
        <v>926</v>
      </c>
      <c r="H2473" s="76">
        <v>114.8</v>
      </c>
      <c r="I2473" s="18">
        <f t="shared" si="194"/>
        <v>4.6857142857142859</v>
      </c>
      <c r="J2473" s="46">
        <f>'Skupinové slevy'!$C$61</f>
        <v>0</v>
      </c>
      <c r="K2473" s="46">
        <f t="shared" si="195"/>
        <v>0</v>
      </c>
      <c r="L2473" s="46">
        <f t="shared" si="196"/>
        <v>0</v>
      </c>
      <c r="M2473" s="19">
        <f t="shared" si="197"/>
        <v>114.8</v>
      </c>
      <c r="N2473" s="19">
        <f t="shared" si="198"/>
        <v>4.6857142857142859</v>
      </c>
    </row>
    <row r="2474" spans="1:14" ht="15" customHeight="1">
      <c r="A2474" s="15">
        <v>2468</v>
      </c>
      <c r="B2474" s="45">
        <v>9</v>
      </c>
      <c r="C2474" s="81"/>
      <c r="D2474" s="28" t="s">
        <v>1514</v>
      </c>
      <c r="E2474" s="16" t="s">
        <v>6511</v>
      </c>
      <c r="F2474" s="87">
        <v>8592223248380</v>
      </c>
      <c r="G2474" s="17">
        <v>926</v>
      </c>
      <c r="H2474" s="76">
        <v>153.1</v>
      </c>
      <c r="I2474" s="18">
        <f t="shared" si="194"/>
        <v>6.2489795918367346</v>
      </c>
      <c r="J2474" s="46">
        <f>'Skupinové slevy'!$C$61</f>
        <v>0</v>
      </c>
      <c r="K2474" s="46">
        <f t="shared" si="195"/>
        <v>0</v>
      </c>
      <c r="L2474" s="46">
        <f t="shared" si="196"/>
        <v>0</v>
      </c>
      <c r="M2474" s="19">
        <f t="shared" si="197"/>
        <v>153.1</v>
      </c>
      <c r="N2474" s="19">
        <f t="shared" si="198"/>
        <v>6.2489795918367346</v>
      </c>
    </row>
    <row r="2475" spans="1:14" ht="15" customHeight="1">
      <c r="A2475" s="15">
        <v>2469</v>
      </c>
      <c r="B2475" s="45">
        <v>9</v>
      </c>
      <c r="C2475" s="81"/>
      <c r="D2475" s="28" t="s">
        <v>6512</v>
      </c>
      <c r="E2475" s="16" t="s">
        <v>6513</v>
      </c>
      <c r="F2475" s="87">
        <v>8592223248397</v>
      </c>
      <c r="G2475" s="17">
        <v>926</v>
      </c>
      <c r="H2475" s="76">
        <v>157</v>
      </c>
      <c r="I2475" s="18">
        <f t="shared" si="194"/>
        <v>6.408163265306122</v>
      </c>
      <c r="J2475" s="46">
        <f>'Skupinové slevy'!$C$61</f>
        <v>0</v>
      </c>
      <c r="K2475" s="46">
        <f t="shared" si="195"/>
        <v>0</v>
      </c>
      <c r="L2475" s="46">
        <f t="shared" si="196"/>
        <v>0</v>
      </c>
      <c r="M2475" s="19">
        <f t="shared" si="197"/>
        <v>157</v>
      </c>
      <c r="N2475" s="19">
        <f t="shared" si="198"/>
        <v>6.408163265306122</v>
      </c>
    </row>
    <row r="2476" spans="1:14" ht="15" customHeight="1">
      <c r="A2476" s="15">
        <v>2470</v>
      </c>
      <c r="B2476" s="45">
        <v>9</v>
      </c>
      <c r="C2476" s="81"/>
      <c r="D2476" s="28" t="s">
        <v>4780</v>
      </c>
      <c r="E2476" s="16" t="s">
        <v>4781</v>
      </c>
      <c r="F2476" s="87">
        <v>8592223248403</v>
      </c>
      <c r="G2476" s="17">
        <v>926</v>
      </c>
      <c r="H2476" s="76">
        <v>163.5</v>
      </c>
      <c r="I2476" s="18">
        <f t="shared" si="194"/>
        <v>6.6734693877551017</v>
      </c>
      <c r="J2476" s="46">
        <f>'Skupinové slevy'!$C$61</f>
        <v>0</v>
      </c>
      <c r="K2476" s="46">
        <f t="shared" si="195"/>
        <v>0</v>
      </c>
      <c r="L2476" s="46">
        <f t="shared" si="196"/>
        <v>0</v>
      </c>
      <c r="M2476" s="19">
        <f t="shared" si="197"/>
        <v>163.5</v>
      </c>
      <c r="N2476" s="19">
        <f t="shared" si="198"/>
        <v>6.6734693877551017</v>
      </c>
    </row>
    <row r="2477" spans="1:14" ht="15" customHeight="1">
      <c r="A2477" s="15">
        <v>2471</v>
      </c>
      <c r="B2477" s="45">
        <v>9</v>
      </c>
      <c r="C2477" s="81"/>
      <c r="D2477" s="28" t="s">
        <v>5171</v>
      </c>
      <c r="E2477" s="16" t="s">
        <v>5172</v>
      </c>
      <c r="F2477" s="87">
        <v>8592223194793</v>
      </c>
      <c r="G2477" s="17">
        <v>926</v>
      </c>
      <c r="H2477" s="76">
        <v>23.6</v>
      </c>
      <c r="I2477" s="18">
        <f t="shared" si="194"/>
        <v>0.96326530612244898</v>
      </c>
      <c r="J2477" s="46">
        <f>'Skupinové slevy'!$C$61</f>
        <v>0</v>
      </c>
      <c r="K2477" s="46">
        <f t="shared" si="195"/>
        <v>0</v>
      </c>
      <c r="L2477" s="46">
        <f t="shared" si="196"/>
        <v>0</v>
      </c>
      <c r="M2477" s="19">
        <f t="shared" si="197"/>
        <v>23.6</v>
      </c>
      <c r="N2477" s="19">
        <f t="shared" si="198"/>
        <v>0.96326530612244898</v>
      </c>
    </row>
    <row r="2478" spans="1:14" ht="15" customHeight="1">
      <c r="A2478" s="15">
        <v>2472</v>
      </c>
      <c r="B2478" s="45">
        <v>9</v>
      </c>
      <c r="C2478" s="81"/>
      <c r="D2478" s="28" t="s">
        <v>4080</v>
      </c>
      <c r="E2478" s="16" t="s">
        <v>4081</v>
      </c>
      <c r="F2478" s="87">
        <v>8592223194809</v>
      </c>
      <c r="G2478" s="17">
        <v>926</v>
      </c>
      <c r="H2478" s="76">
        <v>23.6</v>
      </c>
      <c r="I2478" s="18">
        <f t="shared" si="194"/>
        <v>0.96326530612244898</v>
      </c>
      <c r="J2478" s="46">
        <f>'Skupinové slevy'!$C$61</f>
        <v>0</v>
      </c>
      <c r="K2478" s="46">
        <f t="shared" si="195"/>
        <v>0</v>
      </c>
      <c r="L2478" s="46">
        <f t="shared" si="196"/>
        <v>0</v>
      </c>
      <c r="M2478" s="19">
        <f t="shared" si="197"/>
        <v>23.6</v>
      </c>
      <c r="N2478" s="19">
        <f t="shared" si="198"/>
        <v>0.96326530612244898</v>
      </c>
    </row>
    <row r="2479" spans="1:14" ht="15" customHeight="1">
      <c r="A2479" s="15">
        <v>2473</v>
      </c>
      <c r="B2479" s="45">
        <v>9</v>
      </c>
      <c r="C2479" s="81"/>
      <c r="D2479" s="28" t="s">
        <v>2981</v>
      </c>
      <c r="E2479" s="16" t="s">
        <v>2982</v>
      </c>
      <c r="F2479" s="87">
        <v>8592223167254</v>
      </c>
      <c r="G2479" s="17">
        <v>926</v>
      </c>
      <c r="H2479" s="76">
        <v>26.5</v>
      </c>
      <c r="I2479" s="18">
        <f t="shared" si="194"/>
        <v>1.0816326530612246</v>
      </c>
      <c r="J2479" s="46">
        <f>'Skupinové slevy'!$C$61</f>
        <v>0</v>
      </c>
      <c r="K2479" s="46">
        <f t="shared" si="195"/>
        <v>0</v>
      </c>
      <c r="L2479" s="46">
        <f t="shared" si="196"/>
        <v>0</v>
      </c>
      <c r="M2479" s="19">
        <f t="shared" si="197"/>
        <v>26.5</v>
      </c>
      <c r="N2479" s="19">
        <f t="shared" si="198"/>
        <v>1.0816326530612246</v>
      </c>
    </row>
    <row r="2480" spans="1:14" ht="15" customHeight="1">
      <c r="A2480" s="15">
        <v>2474</v>
      </c>
      <c r="B2480" s="45">
        <v>9</v>
      </c>
      <c r="C2480" s="81"/>
      <c r="D2480" s="28" t="s">
        <v>4082</v>
      </c>
      <c r="E2480" s="16" t="s">
        <v>4083</v>
      </c>
      <c r="F2480" s="87">
        <v>8592223194816</v>
      </c>
      <c r="G2480" s="17">
        <v>926</v>
      </c>
      <c r="H2480" s="76">
        <v>42.7</v>
      </c>
      <c r="I2480" s="18">
        <f t="shared" si="194"/>
        <v>1.7428571428571429</v>
      </c>
      <c r="J2480" s="46">
        <f>'Skupinové slevy'!$C$61</f>
        <v>0</v>
      </c>
      <c r="K2480" s="46">
        <f t="shared" si="195"/>
        <v>0</v>
      </c>
      <c r="L2480" s="46">
        <f t="shared" si="196"/>
        <v>0</v>
      </c>
      <c r="M2480" s="19">
        <f t="shared" si="197"/>
        <v>42.7</v>
      </c>
      <c r="N2480" s="19">
        <f t="shared" si="198"/>
        <v>1.7428571428571429</v>
      </c>
    </row>
    <row r="2481" spans="1:14" ht="15" customHeight="1">
      <c r="A2481" s="15">
        <v>2475</v>
      </c>
      <c r="B2481" s="45">
        <v>9</v>
      </c>
      <c r="C2481" s="81"/>
      <c r="D2481" s="28" t="s">
        <v>6991</v>
      </c>
      <c r="E2481" s="16" t="s">
        <v>6992</v>
      </c>
      <c r="F2481" s="87">
        <v>8592223198630</v>
      </c>
      <c r="G2481" s="17">
        <v>926</v>
      </c>
      <c r="H2481" s="76">
        <v>50.2</v>
      </c>
      <c r="I2481" s="18">
        <f t="shared" si="194"/>
        <v>2.0489795918367348</v>
      </c>
      <c r="J2481" s="46">
        <f>'Skupinové slevy'!$C$61</f>
        <v>0</v>
      </c>
      <c r="K2481" s="46">
        <f t="shared" si="195"/>
        <v>0</v>
      </c>
      <c r="L2481" s="46">
        <f t="shared" si="196"/>
        <v>0</v>
      </c>
      <c r="M2481" s="19">
        <f t="shared" si="197"/>
        <v>50.2</v>
      </c>
      <c r="N2481" s="19">
        <f t="shared" si="198"/>
        <v>2.0489795918367348</v>
      </c>
    </row>
    <row r="2482" spans="1:14" ht="15" customHeight="1">
      <c r="A2482" s="15">
        <v>2476</v>
      </c>
      <c r="B2482" s="45">
        <v>9</v>
      </c>
      <c r="C2482" s="81"/>
      <c r="D2482" s="28" t="s">
        <v>6994</v>
      </c>
      <c r="E2482" s="16" t="s">
        <v>6995</v>
      </c>
      <c r="F2482" s="87">
        <v>8592223194823</v>
      </c>
      <c r="G2482" s="17">
        <v>926</v>
      </c>
      <c r="H2482" s="76">
        <v>26.5</v>
      </c>
      <c r="I2482" s="18">
        <f t="shared" si="194"/>
        <v>1.0816326530612246</v>
      </c>
      <c r="J2482" s="46">
        <f>'Skupinové slevy'!$C$61</f>
        <v>0</v>
      </c>
      <c r="K2482" s="46">
        <f t="shared" si="195"/>
        <v>0</v>
      </c>
      <c r="L2482" s="46">
        <f t="shared" si="196"/>
        <v>0</v>
      </c>
      <c r="M2482" s="19">
        <f t="shared" si="197"/>
        <v>26.5</v>
      </c>
      <c r="N2482" s="19">
        <f t="shared" si="198"/>
        <v>1.0816326530612246</v>
      </c>
    </row>
    <row r="2483" spans="1:14" ht="15" customHeight="1">
      <c r="A2483" s="15">
        <v>2477</v>
      </c>
      <c r="B2483" s="45">
        <v>9</v>
      </c>
      <c r="C2483" s="81"/>
      <c r="D2483" s="28" t="s">
        <v>5081</v>
      </c>
      <c r="E2483" s="16" t="s">
        <v>5082</v>
      </c>
      <c r="F2483" s="87">
        <v>8592223194830</v>
      </c>
      <c r="G2483" s="17">
        <v>926</v>
      </c>
      <c r="H2483" s="76">
        <v>29.6</v>
      </c>
      <c r="I2483" s="18">
        <f t="shared" si="194"/>
        <v>1.2081632653061225</v>
      </c>
      <c r="J2483" s="46">
        <f>'Skupinové slevy'!$C$61</f>
        <v>0</v>
      </c>
      <c r="K2483" s="46">
        <f t="shared" si="195"/>
        <v>0</v>
      </c>
      <c r="L2483" s="46">
        <f t="shared" si="196"/>
        <v>0</v>
      </c>
      <c r="M2483" s="19">
        <f t="shared" si="197"/>
        <v>29.6</v>
      </c>
      <c r="N2483" s="19">
        <f t="shared" si="198"/>
        <v>1.2081632653061225</v>
      </c>
    </row>
    <row r="2484" spans="1:14" ht="15" customHeight="1">
      <c r="A2484" s="15">
        <v>2478</v>
      </c>
      <c r="B2484" s="45">
        <v>9</v>
      </c>
      <c r="C2484" s="81"/>
      <c r="D2484" s="28" t="s">
        <v>5083</v>
      </c>
      <c r="E2484" s="16" t="s">
        <v>5084</v>
      </c>
      <c r="F2484" s="87">
        <v>8592223194847</v>
      </c>
      <c r="G2484" s="17">
        <v>926</v>
      </c>
      <c r="H2484" s="76">
        <v>37.1</v>
      </c>
      <c r="I2484" s="18">
        <f t="shared" si="194"/>
        <v>1.5142857142857142</v>
      </c>
      <c r="J2484" s="46">
        <f>'Skupinové slevy'!$C$61</f>
        <v>0</v>
      </c>
      <c r="K2484" s="46">
        <f t="shared" si="195"/>
        <v>0</v>
      </c>
      <c r="L2484" s="46">
        <f t="shared" si="196"/>
        <v>0</v>
      </c>
      <c r="M2484" s="19">
        <f t="shared" si="197"/>
        <v>37.1</v>
      </c>
      <c r="N2484" s="19">
        <f t="shared" si="198"/>
        <v>1.5142857142857142</v>
      </c>
    </row>
    <row r="2485" spans="1:14" ht="15" customHeight="1">
      <c r="A2485" s="15">
        <v>2479</v>
      </c>
      <c r="B2485" s="45">
        <v>9</v>
      </c>
      <c r="C2485" s="81"/>
      <c r="D2485" s="28" t="s">
        <v>5085</v>
      </c>
      <c r="E2485" s="16" t="s">
        <v>3370</v>
      </c>
      <c r="F2485" s="87">
        <v>8592223198920</v>
      </c>
      <c r="G2485" s="17">
        <v>926</v>
      </c>
      <c r="H2485" s="76">
        <v>48.7</v>
      </c>
      <c r="I2485" s="18">
        <f t="shared" si="194"/>
        <v>1.9877551020408164</v>
      </c>
      <c r="J2485" s="46">
        <f>'Skupinové slevy'!$C$61</f>
        <v>0</v>
      </c>
      <c r="K2485" s="46">
        <f t="shared" si="195"/>
        <v>0</v>
      </c>
      <c r="L2485" s="46">
        <f t="shared" si="196"/>
        <v>0</v>
      </c>
      <c r="M2485" s="19">
        <f t="shared" si="197"/>
        <v>48.7</v>
      </c>
      <c r="N2485" s="19">
        <f t="shared" si="198"/>
        <v>1.9877551020408164</v>
      </c>
    </row>
    <row r="2486" spans="1:14" ht="15" customHeight="1">
      <c r="A2486" s="15">
        <v>2480</v>
      </c>
      <c r="B2486" s="45">
        <v>9</v>
      </c>
      <c r="C2486" s="81"/>
      <c r="D2486" s="28" t="s">
        <v>3931</v>
      </c>
      <c r="E2486" s="16" t="s">
        <v>3932</v>
      </c>
      <c r="F2486" s="87">
        <v>8592223195424</v>
      </c>
      <c r="G2486" s="17">
        <v>926</v>
      </c>
      <c r="H2486" s="76">
        <v>32.4</v>
      </c>
      <c r="I2486" s="18">
        <f t="shared" si="194"/>
        <v>1.3224489795918366</v>
      </c>
      <c r="J2486" s="46">
        <f>'Skupinové slevy'!$C$61</f>
        <v>0</v>
      </c>
      <c r="K2486" s="46">
        <f t="shared" si="195"/>
        <v>0</v>
      </c>
      <c r="L2486" s="46">
        <f t="shared" si="196"/>
        <v>0</v>
      </c>
      <c r="M2486" s="19">
        <f t="shared" si="197"/>
        <v>32.4</v>
      </c>
      <c r="N2486" s="19">
        <f t="shared" si="198"/>
        <v>1.3224489795918366</v>
      </c>
    </row>
    <row r="2487" spans="1:14" ht="15" customHeight="1">
      <c r="A2487" s="15">
        <v>2481</v>
      </c>
      <c r="B2487" s="45">
        <v>9</v>
      </c>
      <c r="C2487" s="81"/>
      <c r="D2487" s="28" t="s">
        <v>3933</v>
      </c>
      <c r="E2487" s="16" t="s">
        <v>3934</v>
      </c>
      <c r="F2487" s="87">
        <v>8592223195431</v>
      </c>
      <c r="G2487" s="17">
        <v>926</v>
      </c>
      <c r="H2487" s="76">
        <v>39.799999999999997</v>
      </c>
      <c r="I2487" s="18">
        <f t="shared" si="194"/>
        <v>1.6244897959183673</v>
      </c>
      <c r="J2487" s="46">
        <f>'Skupinové slevy'!$C$61</f>
        <v>0</v>
      </c>
      <c r="K2487" s="46">
        <f t="shared" si="195"/>
        <v>0</v>
      </c>
      <c r="L2487" s="46">
        <f t="shared" si="196"/>
        <v>0</v>
      </c>
      <c r="M2487" s="19">
        <f t="shared" si="197"/>
        <v>39.799999999999997</v>
      </c>
      <c r="N2487" s="19">
        <f t="shared" si="198"/>
        <v>1.6244897959183673</v>
      </c>
    </row>
    <row r="2488" spans="1:14" ht="15" customHeight="1">
      <c r="A2488" s="15">
        <v>2482</v>
      </c>
      <c r="B2488" s="45">
        <v>9</v>
      </c>
      <c r="C2488" s="81"/>
      <c r="D2488" s="28" t="s">
        <v>5696</v>
      </c>
      <c r="E2488" s="16" t="s">
        <v>5697</v>
      </c>
      <c r="F2488" s="87">
        <v>8592223195448</v>
      </c>
      <c r="G2488" s="17">
        <v>926</v>
      </c>
      <c r="H2488" s="76">
        <v>48.7</v>
      </c>
      <c r="I2488" s="18">
        <f t="shared" si="194"/>
        <v>1.9877551020408164</v>
      </c>
      <c r="J2488" s="46">
        <f>'Skupinové slevy'!$C$61</f>
        <v>0</v>
      </c>
      <c r="K2488" s="46">
        <f t="shared" si="195"/>
        <v>0</v>
      </c>
      <c r="L2488" s="46">
        <f t="shared" si="196"/>
        <v>0</v>
      </c>
      <c r="M2488" s="19">
        <f t="shared" si="197"/>
        <v>48.7</v>
      </c>
      <c r="N2488" s="19">
        <f t="shared" si="198"/>
        <v>1.9877551020408164</v>
      </c>
    </row>
    <row r="2489" spans="1:14" ht="15" customHeight="1">
      <c r="A2489" s="15">
        <v>2483</v>
      </c>
      <c r="B2489" s="45">
        <v>9</v>
      </c>
      <c r="C2489" s="81"/>
      <c r="D2489" s="28" t="s">
        <v>5698</v>
      </c>
      <c r="E2489" s="16" t="s">
        <v>5699</v>
      </c>
      <c r="F2489" s="87">
        <v>8592223195455</v>
      </c>
      <c r="G2489" s="17">
        <v>926</v>
      </c>
      <c r="H2489" s="76">
        <v>38.299999999999997</v>
      </c>
      <c r="I2489" s="18">
        <f t="shared" si="194"/>
        <v>1.5632653061224488</v>
      </c>
      <c r="J2489" s="46">
        <f>'Skupinové slevy'!$C$61</f>
        <v>0</v>
      </c>
      <c r="K2489" s="46">
        <f t="shared" si="195"/>
        <v>0</v>
      </c>
      <c r="L2489" s="46">
        <f t="shared" si="196"/>
        <v>0</v>
      </c>
      <c r="M2489" s="19">
        <f t="shared" si="197"/>
        <v>38.299999999999997</v>
      </c>
      <c r="N2489" s="19">
        <f t="shared" si="198"/>
        <v>1.5632653061224488</v>
      </c>
    </row>
    <row r="2490" spans="1:14" ht="15" customHeight="1">
      <c r="A2490" s="15">
        <v>2484</v>
      </c>
      <c r="B2490" s="45">
        <v>9</v>
      </c>
      <c r="C2490" s="81"/>
      <c r="D2490" s="28" t="s">
        <v>3935</v>
      </c>
      <c r="E2490" s="16" t="s">
        <v>3936</v>
      </c>
      <c r="F2490" s="87">
        <v>8592223195462</v>
      </c>
      <c r="G2490" s="17">
        <v>926</v>
      </c>
      <c r="H2490" s="76">
        <v>45.6</v>
      </c>
      <c r="I2490" s="18">
        <f t="shared" si="194"/>
        <v>1.8612244897959185</v>
      </c>
      <c r="J2490" s="46">
        <f>'Skupinové slevy'!$C$61</f>
        <v>0</v>
      </c>
      <c r="K2490" s="46">
        <f t="shared" si="195"/>
        <v>0</v>
      </c>
      <c r="L2490" s="46">
        <f t="shared" si="196"/>
        <v>0</v>
      </c>
      <c r="M2490" s="19">
        <f t="shared" si="197"/>
        <v>45.6</v>
      </c>
      <c r="N2490" s="19">
        <f t="shared" si="198"/>
        <v>1.8612244897959185</v>
      </c>
    </row>
    <row r="2491" spans="1:14" ht="15" customHeight="1">
      <c r="A2491" s="15">
        <v>2485</v>
      </c>
      <c r="B2491" s="45">
        <v>9</v>
      </c>
      <c r="C2491" s="81"/>
      <c r="D2491" s="28" t="s">
        <v>1653</v>
      </c>
      <c r="E2491" s="16" t="s">
        <v>1654</v>
      </c>
      <c r="F2491" s="87">
        <v>8592223195479</v>
      </c>
      <c r="G2491" s="17">
        <v>926</v>
      </c>
      <c r="H2491" s="76">
        <v>53.1</v>
      </c>
      <c r="I2491" s="18">
        <f t="shared" si="194"/>
        <v>2.1673469387755104</v>
      </c>
      <c r="J2491" s="46">
        <f>'Skupinové slevy'!$C$61</f>
        <v>0</v>
      </c>
      <c r="K2491" s="46">
        <f t="shared" si="195"/>
        <v>0</v>
      </c>
      <c r="L2491" s="46">
        <f t="shared" si="196"/>
        <v>0</v>
      </c>
      <c r="M2491" s="19">
        <f t="shared" si="197"/>
        <v>53.1</v>
      </c>
      <c r="N2491" s="19">
        <f t="shared" si="198"/>
        <v>2.1673469387755104</v>
      </c>
    </row>
    <row r="2492" spans="1:14" ht="15" customHeight="1">
      <c r="A2492" s="15">
        <v>2486</v>
      </c>
      <c r="B2492" s="45">
        <v>9</v>
      </c>
      <c r="C2492" s="81"/>
      <c r="D2492" s="28" t="s">
        <v>3725</v>
      </c>
      <c r="E2492" s="16" t="s">
        <v>3726</v>
      </c>
      <c r="F2492" s="87">
        <v>8592223195486</v>
      </c>
      <c r="G2492" s="17">
        <v>926</v>
      </c>
      <c r="H2492" s="76">
        <v>64.900000000000006</v>
      </c>
      <c r="I2492" s="18">
        <f t="shared" si="194"/>
        <v>2.6489795918367349</v>
      </c>
      <c r="J2492" s="46">
        <f>'Skupinové slevy'!$C$61</f>
        <v>0</v>
      </c>
      <c r="K2492" s="46">
        <f t="shared" si="195"/>
        <v>0</v>
      </c>
      <c r="L2492" s="46">
        <f t="shared" si="196"/>
        <v>0</v>
      </c>
      <c r="M2492" s="19">
        <f t="shared" si="197"/>
        <v>64.900000000000006</v>
      </c>
      <c r="N2492" s="19">
        <f t="shared" si="198"/>
        <v>2.6489795918367349</v>
      </c>
    </row>
    <row r="2493" spans="1:14" ht="15" customHeight="1">
      <c r="A2493" s="15">
        <v>2487</v>
      </c>
      <c r="B2493" s="45">
        <v>9</v>
      </c>
      <c r="C2493" s="81"/>
      <c r="D2493" s="28" t="s">
        <v>4274</v>
      </c>
      <c r="E2493" s="16" t="s">
        <v>4664</v>
      </c>
      <c r="F2493" s="87">
        <v>8592223195493</v>
      </c>
      <c r="G2493" s="17">
        <v>926</v>
      </c>
      <c r="H2493" s="76">
        <v>97.2</v>
      </c>
      <c r="I2493" s="18">
        <f t="shared" si="194"/>
        <v>3.9673469387755103</v>
      </c>
      <c r="J2493" s="46">
        <f>'Skupinové slevy'!$C$61</f>
        <v>0</v>
      </c>
      <c r="K2493" s="46">
        <f t="shared" si="195"/>
        <v>0</v>
      </c>
      <c r="L2493" s="46">
        <f t="shared" si="196"/>
        <v>0</v>
      </c>
      <c r="M2493" s="19">
        <f t="shared" si="197"/>
        <v>97.2</v>
      </c>
      <c r="N2493" s="19">
        <f t="shared" si="198"/>
        <v>3.9673469387755103</v>
      </c>
    </row>
    <row r="2494" spans="1:14" ht="15" customHeight="1">
      <c r="A2494" s="15">
        <v>2488</v>
      </c>
      <c r="B2494" s="45">
        <v>9</v>
      </c>
      <c r="C2494" s="81"/>
      <c r="D2494" s="28" t="s">
        <v>4272</v>
      </c>
      <c r="E2494" s="16" t="s">
        <v>4273</v>
      </c>
      <c r="F2494" s="87">
        <v>8592223195509</v>
      </c>
      <c r="G2494" s="17">
        <v>926</v>
      </c>
      <c r="H2494" s="76">
        <v>50.2</v>
      </c>
      <c r="I2494" s="18">
        <f t="shared" si="194"/>
        <v>2.0489795918367348</v>
      </c>
      <c r="J2494" s="46">
        <f>'Skupinové slevy'!$C$61</f>
        <v>0</v>
      </c>
      <c r="K2494" s="46">
        <f t="shared" si="195"/>
        <v>0</v>
      </c>
      <c r="L2494" s="46">
        <f t="shared" si="196"/>
        <v>0</v>
      </c>
      <c r="M2494" s="19">
        <f t="shared" si="197"/>
        <v>50.2</v>
      </c>
      <c r="N2494" s="19">
        <f t="shared" si="198"/>
        <v>2.0489795918367348</v>
      </c>
    </row>
    <row r="2495" spans="1:14" ht="15" customHeight="1">
      <c r="A2495" s="15">
        <v>2489</v>
      </c>
      <c r="B2495" s="45">
        <v>9</v>
      </c>
      <c r="C2495" s="81"/>
      <c r="D2495" s="28" t="s">
        <v>1390</v>
      </c>
      <c r="E2495" s="16" t="s">
        <v>1391</v>
      </c>
      <c r="F2495" s="87">
        <v>8592223195516</v>
      </c>
      <c r="G2495" s="17">
        <v>926</v>
      </c>
      <c r="H2495" s="76">
        <v>58.8</v>
      </c>
      <c r="I2495" s="18">
        <f t="shared" si="194"/>
        <v>2.4</v>
      </c>
      <c r="J2495" s="46">
        <f>'Skupinové slevy'!$C$61</f>
        <v>0</v>
      </c>
      <c r="K2495" s="46">
        <f t="shared" si="195"/>
        <v>0</v>
      </c>
      <c r="L2495" s="46">
        <f t="shared" si="196"/>
        <v>0</v>
      </c>
      <c r="M2495" s="19">
        <f t="shared" si="197"/>
        <v>58.8</v>
      </c>
      <c r="N2495" s="19">
        <f t="shared" si="198"/>
        <v>2.4</v>
      </c>
    </row>
    <row r="2496" spans="1:14" ht="15" customHeight="1">
      <c r="A2496" s="15">
        <v>2490</v>
      </c>
      <c r="B2496" s="45">
        <v>9</v>
      </c>
      <c r="C2496" s="81"/>
      <c r="D2496" s="28" t="s">
        <v>1392</v>
      </c>
      <c r="E2496" s="16" t="s">
        <v>1393</v>
      </c>
      <c r="F2496" s="87">
        <v>8592223195523</v>
      </c>
      <c r="G2496" s="17">
        <v>926</v>
      </c>
      <c r="H2496" s="76">
        <v>72.2</v>
      </c>
      <c r="I2496" s="18">
        <f t="shared" si="194"/>
        <v>2.9469387755102043</v>
      </c>
      <c r="J2496" s="46">
        <f>'Skupinové slevy'!$C$61</f>
        <v>0</v>
      </c>
      <c r="K2496" s="46">
        <f t="shared" si="195"/>
        <v>0</v>
      </c>
      <c r="L2496" s="46">
        <f t="shared" si="196"/>
        <v>0</v>
      </c>
      <c r="M2496" s="19">
        <f t="shared" si="197"/>
        <v>72.2</v>
      </c>
      <c r="N2496" s="19">
        <f t="shared" si="198"/>
        <v>2.9469387755102043</v>
      </c>
    </row>
    <row r="2497" spans="1:14" ht="15" customHeight="1">
      <c r="A2497" s="15">
        <v>2491</v>
      </c>
      <c r="B2497" s="45">
        <v>9</v>
      </c>
      <c r="C2497" s="81"/>
      <c r="D2497" s="28" t="s">
        <v>1394</v>
      </c>
      <c r="E2497" s="16" t="s">
        <v>1395</v>
      </c>
      <c r="F2497" s="87">
        <v>8592223195530</v>
      </c>
      <c r="G2497" s="17">
        <v>926</v>
      </c>
      <c r="H2497" s="76">
        <v>103.2</v>
      </c>
      <c r="I2497" s="18">
        <f t="shared" si="194"/>
        <v>4.2122448979591836</v>
      </c>
      <c r="J2497" s="46">
        <f>'Skupinové slevy'!$C$61</f>
        <v>0</v>
      </c>
      <c r="K2497" s="46">
        <f t="shared" si="195"/>
        <v>0</v>
      </c>
      <c r="L2497" s="46">
        <f t="shared" si="196"/>
        <v>0</v>
      </c>
      <c r="M2497" s="19">
        <f t="shared" si="197"/>
        <v>103.2</v>
      </c>
      <c r="N2497" s="19">
        <f t="shared" si="198"/>
        <v>4.2122448979591836</v>
      </c>
    </row>
    <row r="2498" spans="1:14" ht="15" customHeight="1">
      <c r="A2498" s="15">
        <v>2492</v>
      </c>
      <c r="B2498" s="45">
        <v>9</v>
      </c>
      <c r="C2498" s="81"/>
      <c r="D2498" s="28" t="s">
        <v>1396</v>
      </c>
      <c r="E2498" s="16" t="s">
        <v>7026</v>
      </c>
      <c r="F2498" s="87">
        <v>8592223195547</v>
      </c>
      <c r="G2498" s="17">
        <v>926</v>
      </c>
      <c r="H2498" s="76">
        <v>76.7</v>
      </c>
      <c r="I2498" s="18">
        <f t="shared" si="194"/>
        <v>3.1306122448979594</v>
      </c>
      <c r="J2498" s="46">
        <f>'Skupinové slevy'!$C$61</f>
        <v>0</v>
      </c>
      <c r="K2498" s="46">
        <f t="shared" si="195"/>
        <v>0</v>
      </c>
      <c r="L2498" s="46">
        <f t="shared" si="196"/>
        <v>0</v>
      </c>
      <c r="M2498" s="19">
        <f t="shared" si="197"/>
        <v>76.7</v>
      </c>
      <c r="N2498" s="19">
        <f t="shared" si="198"/>
        <v>3.1306122448979594</v>
      </c>
    </row>
    <row r="2499" spans="1:14" ht="15" customHeight="1">
      <c r="A2499" s="15">
        <v>2493</v>
      </c>
      <c r="B2499" s="45">
        <v>9</v>
      </c>
      <c r="C2499" s="81"/>
      <c r="D2499" s="28" t="s">
        <v>5263</v>
      </c>
      <c r="E2499" s="16" t="s">
        <v>5264</v>
      </c>
      <c r="F2499" s="87">
        <v>8592223195554</v>
      </c>
      <c r="G2499" s="17">
        <v>926</v>
      </c>
      <c r="H2499" s="76">
        <v>81.2</v>
      </c>
      <c r="I2499" s="18">
        <f t="shared" si="194"/>
        <v>3.3142857142857145</v>
      </c>
      <c r="J2499" s="46">
        <f>'Skupinové slevy'!$C$61</f>
        <v>0</v>
      </c>
      <c r="K2499" s="46">
        <f t="shared" si="195"/>
        <v>0</v>
      </c>
      <c r="L2499" s="46">
        <f t="shared" si="196"/>
        <v>0</v>
      </c>
      <c r="M2499" s="19">
        <f t="shared" si="197"/>
        <v>81.2</v>
      </c>
      <c r="N2499" s="19">
        <f t="shared" si="198"/>
        <v>3.3142857142857145</v>
      </c>
    </row>
    <row r="2500" spans="1:14" ht="15" customHeight="1">
      <c r="A2500" s="15">
        <v>2494</v>
      </c>
      <c r="B2500" s="45">
        <v>9</v>
      </c>
      <c r="C2500" s="81"/>
      <c r="D2500" s="28" t="s">
        <v>5472</v>
      </c>
      <c r="E2500" s="16" t="s">
        <v>5473</v>
      </c>
      <c r="F2500" s="87">
        <v>8592223195561</v>
      </c>
      <c r="G2500" s="17">
        <v>926</v>
      </c>
      <c r="H2500" s="76">
        <v>91.3</v>
      </c>
      <c r="I2500" s="18">
        <f t="shared" si="194"/>
        <v>3.7265306122448978</v>
      </c>
      <c r="J2500" s="46">
        <f>'Skupinové slevy'!$C$61</f>
        <v>0</v>
      </c>
      <c r="K2500" s="46">
        <f t="shared" si="195"/>
        <v>0</v>
      </c>
      <c r="L2500" s="46">
        <f t="shared" si="196"/>
        <v>0</v>
      </c>
      <c r="M2500" s="19">
        <f t="shared" si="197"/>
        <v>91.3</v>
      </c>
      <c r="N2500" s="19">
        <f t="shared" si="198"/>
        <v>3.7265306122448978</v>
      </c>
    </row>
    <row r="2501" spans="1:14" ht="15" customHeight="1">
      <c r="A2501" s="15">
        <v>2495</v>
      </c>
      <c r="B2501" s="45">
        <v>9</v>
      </c>
      <c r="C2501" s="81"/>
      <c r="D2501" s="28" t="s">
        <v>5474</v>
      </c>
      <c r="E2501" s="16" t="s">
        <v>5475</v>
      </c>
      <c r="F2501" s="87">
        <v>8592223195578</v>
      </c>
      <c r="G2501" s="17">
        <v>926</v>
      </c>
      <c r="H2501" s="76">
        <v>122.4</v>
      </c>
      <c r="I2501" s="18">
        <f t="shared" si="194"/>
        <v>4.9959183673469392</v>
      </c>
      <c r="J2501" s="46">
        <f>'Skupinové slevy'!$C$61</f>
        <v>0</v>
      </c>
      <c r="K2501" s="46">
        <f t="shared" si="195"/>
        <v>0</v>
      </c>
      <c r="L2501" s="46">
        <f t="shared" si="196"/>
        <v>0</v>
      </c>
      <c r="M2501" s="19">
        <f t="shared" si="197"/>
        <v>122.4</v>
      </c>
      <c r="N2501" s="19">
        <f t="shared" si="198"/>
        <v>4.9959183673469392</v>
      </c>
    </row>
    <row r="2502" spans="1:14" ht="15" customHeight="1">
      <c r="A2502" s="15">
        <v>2496</v>
      </c>
      <c r="B2502" s="45">
        <v>9</v>
      </c>
      <c r="C2502" s="81"/>
      <c r="D2502" s="28" t="s">
        <v>7037</v>
      </c>
      <c r="E2502" s="16" t="s">
        <v>7038</v>
      </c>
      <c r="F2502" s="87">
        <v>8592223247369</v>
      </c>
      <c r="G2502" s="17">
        <v>926</v>
      </c>
      <c r="H2502" s="76">
        <v>106</v>
      </c>
      <c r="I2502" s="18">
        <f t="shared" si="194"/>
        <v>4.3265306122448983</v>
      </c>
      <c r="J2502" s="46">
        <f>'Skupinové slevy'!$C$61</f>
        <v>0</v>
      </c>
      <c r="K2502" s="46">
        <f t="shared" si="195"/>
        <v>0</v>
      </c>
      <c r="L2502" s="46">
        <f t="shared" si="196"/>
        <v>0</v>
      </c>
      <c r="M2502" s="19">
        <f t="shared" si="197"/>
        <v>106</v>
      </c>
      <c r="N2502" s="19">
        <f t="shared" si="198"/>
        <v>4.3265306122448983</v>
      </c>
    </row>
    <row r="2503" spans="1:14" ht="15" customHeight="1">
      <c r="A2503" s="15">
        <v>2497</v>
      </c>
      <c r="B2503" s="45">
        <v>9</v>
      </c>
      <c r="C2503" s="81"/>
      <c r="D2503" s="28" t="s">
        <v>7039</v>
      </c>
      <c r="E2503" s="16" t="s">
        <v>5159</v>
      </c>
      <c r="F2503" s="87">
        <v>8592223247376</v>
      </c>
      <c r="G2503" s="17">
        <v>926</v>
      </c>
      <c r="H2503" s="76">
        <v>107.5</v>
      </c>
      <c r="I2503" s="18">
        <f t="shared" ref="I2503:I2566" si="199">H2503/$I$5</f>
        <v>4.3877551020408161</v>
      </c>
      <c r="J2503" s="46">
        <f>'Skupinové slevy'!$C$61</f>
        <v>0</v>
      </c>
      <c r="K2503" s="46">
        <f t="shared" ref="K2503:K2566" si="200">IF($K$4="X",0.04,0)</f>
        <v>0</v>
      </c>
      <c r="L2503" s="46">
        <f t="shared" ref="L2503:L2566" si="201">IF($L$4="X",0.02,0)</f>
        <v>0</v>
      </c>
      <c r="M2503" s="19">
        <f t="shared" si="197"/>
        <v>107.5</v>
      </c>
      <c r="N2503" s="19">
        <f t="shared" si="198"/>
        <v>4.3877551020408161</v>
      </c>
    </row>
    <row r="2504" spans="1:14" ht="15" customHeight="1">
      <c r="A2504" s="15">
        <v>2498</v>
      </c>
      <c r="B2504" s="45">
        <v>9</v>
      </c>
      <c r="C2504" s="81"/>
      <c r="D2504" s="28" t="s">
        <v>6623</v>
      </c>
      <c r="E2504" s="16" t="s">
        <v>6624</v>
      </c>
      <c r="F2504" s="87">
        <v>8592223247383</v>
      </c>
      <c r="G2504" s="17">
        <v>926</v>
      </c>
      <c r="H2504" s="76">
        <v>128.1</v>
      </c>
      <c r="I2504" s="18">
        <f t="shared" si="199"/>
        <v>5.2285714285714286</v>
      </c>
      <c r="J2504" s="46">
        <f>'Skupinové slevy'!$C$61</f>
        <v>0</v>
      </c>
      <c r="K2504" s="46">
        <f t="shared" si="200"/>
        <v>0</v>
      </c>
      <c r="L2504" s="46">
        <f t="shared" si="201"/>
        <v>0</v>
      </c>
      <c r="M2504" s="19">
        <f t="shared" si="197"/>
        <v>128.1</v>
      </c>
      <c r="N2504" s="19">
        <f t="shared" si="198"/>
        <v>5.2285714285714286</v>
      </c>
    </row>
    <row r="2505" spans="1:14" ht="15" customHeight="1">
      <c r="A2505" s="15">
        <v>2499</v>
      </c>
      <c r="B2505" s="45">
        <v>9</v>
      </c>
      <c r="C2505" s="81"/>
      <c r="D2505" s="28" t="s">
        <v>6626</v>
      </c>
      <c r="E2505" s="16" t="s">
        <v>173</v>
      </c>
      <c r="F2505" s="87">
        <v>8592223247390</v>
      </c>
      <c r="G2505" s="17">
        <v>926</v>
      </c>
      <c r="H2505" s="76">
        <v>142.80000000000001</v>
      </c>
      <c r="I2505" s="18">
        <f t="shared" si="199"/>
        <v>5.8285714285714292</v>
      </c>
      <c r="J2505" s="46">
        <f>'Skupinové slevy'!$C$61</f>
        <v>0</v>
      </c>
      <c r="K2505" s="46">
        <f t="shared" si="200"/>
        <v>0</v>
      </c>
      <c r="L2505" s="46">
        <f t="shared" si="201"/>
        <v>0</v>
      </c>
      <c r="M2505" s="19">
        <f t="shared" si="197"/>
        <v>142.80000000000001</v>
      </c>
      <c r="N2505" s="19">
        <f t="shared" si="198"/>
        <v>5.8285714285714292</v>
      </c>
    </row>
    <row r="2506" spans="1:14" ht="15" customHeight="1">
      <c r="A2506" s="15">
        <v>2500</v>
      </c>
      <c r="B2506" s="45">
        <v>9</v>
      </c>
      <c r="C2506" s="81"/>
      <c r="D2506" s="28" t="s">
        <v>174</v>
      </c>
      <c r="E2506" s="16" t="s">
        <v>5028</v>
      </c>
      <c r="F2506" s="87">
        <v>8592223247406</v>
      </c>
      <c r="G2506" s="17">
        <v>926</v>
      </c>
      <c r="H2506" s="76">
        <v>157</v>
      </c>
      <c r="I2506" s="18">
        <f t="shared" si="199"/>
        <v>6.408163265306122</v>
      </c>
      <c r="J2506" s="46">
        <f>'Skupinové slevy'!$C$61</f>
        <v>0</v>
      </c>
      <c r="K2506" s="46">
        <f t="shared" si="200"/>
        <v>0</v>
      </c>
      <c r="L2506" s="46">
        <f t="shared" si="201"/>
        <v>0</v>
      </c>
      <c r="M2506" s="19">
        <f t="shared" si="197"/>
        <v>157</v>
      </c>
      <c r="N2506" s="19">
        <f t="shared" si="198"/>
        <v>6.408163265306122</v>
      </c>
    </row>
    <row r="2507" spans="1:14" ht="15" customHeight="1">
      <c r="A2507" s="15">
        <v>2501</v>
      </c>
      <c r="B2507" s="45">
        <v>9</v>
      </c>
      <c r="C2507" s="81"/>
      <c r="D2507" s="28" t="s">
        <v>4927</v>
      </c>
      <c r="E2507" s="16" t="s">
        <v>4928</v>
      </c>
      <c r="F2507" s="87">
        <v>8592223248144</v>
      </c>
      <c r="G2507" s="17">
        <v>926</v>
      </c>
      <c r="H2507" s="76">
        <v>35.200000000000003</v>
      </c>
      <c r="I2507" s="18">
        <f t="shared" si="199"/>
        <v>1.4367346938775512</v>
      </c>
      <c r="J2507" s="46">
        <f>'Skupinové slevy'!$C$61</f>
        <v>0</v>
      </c>
      <c r="K2507" s="46">
        <f t="shared" si="200"/>
        <v>0</v>
      </c>
      <c r="L2507" s="46">
        <f t="shared" si="201"/>
        <v>0</v>
      </c>
      <c r="M2507" s="19">
        <f t="shared" si="197"/>
        <v>35.200000000000003</v>
      </c>
      <c r="N2507" s="19">
        <f t="shared" si="198"/>
        <v>1.4367346938775512</v>
      </c>
    </row>
    <row r="2508" spans="1:14" ht="15" customHeight="1">
      <c r="A2508" s="15">
        <v>2502</v>
      </c>
      <c r="B2508" s="45">
        <v>9</v>
      </c>
      <c r="C2508" s="81"/>
      <c r="D2508" s="28" t="s">
        <v>5588</v>
      </c>
      <c r="E2508" s="16" t="s">
        <v>5589</v>
      </c>
      <c r="F2508" s="87">
        <v>8592223248151</v>
      </c>
      <c r="G2508" s="17">
        <v>926</v>
      </c>
      <c r="H2508" s="76">
        <v>44.1</v>
      </c>
      <c r="I2508" s="18">
        <f t="shared" si="199"/>
        <v>1.8</v>
      </c>
      <c r="J2508" s="46">
        <f>'Skupinové slevy'!$C$61</f>
        <v>0</v>
      </c>
      <c r="K2508" s="46">
        <f t="shared" si="200"/>
        <v>0</v>
      </c>
      <c r="L2508" s="46">
        <f t="shared" si="201"/>
        <v>0</v>
      </c>
      <c r="M2508" s="19">
        <f t="shared" si="197"/>
        <v>44.1</v>
      </c>
      <c r="N2508" s="19">
        <f t="shared" si="198"/>
        <v>1.8</v>
      </c>
    </row>
    <row r="2509" spans="1:14" ht="15" customHeight="1">
      <c r="A2509" s="15">
        <v>2503</v>
      </c>
      <c r="B2509" s="45">
        <v>9</v>
      </c>
      <c r="C2509" s="81"/>
      <c r="D2509" s="28" t="s">
        <v>5590</v>
      </c>
      <c r="E2509" s="16" t="s">
        <v>5591</v>
      </c>
      <c r="F2509" s="87">
        <v>8592223248168</v>
      </c>
      <c r="G2509" s="17">
        <v>926</v>
      </c>
      <c r="H2509" s="76">
        <v>54.4</v>
      </c>
      <c r="I2509" s="18">
        <f t="shared" si="199"/>
        <v>2.2204081632653061</v>
      </c>
      <c r="J2509" s="46">
        <f>'Skupinové slevy'!$C$61</f>
        <v>0</v>
      </c>
      <c r="K2509" s="46">
        <f t="shared" si="200"/>
        <v>0</v>
      </c>
      <c r="L2509" s="46">
        <f t="shared" si="201"/>
        <v>0</v>
      </c>
      <c r="M2509" s="19">
        <f t="shared" si="197"/>
        <v>54.4</v>
      </c>
      <c r="N2509" s="19">
        <f t="shared" si="198"/>
        <v>2.2204081632653061</v>
      </c>
    </row>
    <row r="2510" spans="1:14" ht="15" customHeight="1">
      <c r="A2510" s="15">
        <v>2504</v>
      </c>
      <c r="B2510" s="45">
        <v>9</v>
      </c>
      <c r="C2510" s="81"/>
      <c r="D2510" s="28" t="s">
        <v>5592</v>
      </c>
      <c r="E2510" s="16" t="s">
        <v>5593</v>
      </c>
      <c r="F2510" s="87">
        <v>8592223248175</v>
      </c>
      <c r="G2510" s="17">
        <v>926</v>
      </c>
      <c r="H2510" s="76">
        <v>88.5</v>
      </c>
      <c r="I2510" s="18">
        <f t="shared" si="199"/>
        <v>3.6122448979591835</v>
      </c>
      <c r="J2510" s="46">
        <f>'Skupinové slevy'!$C$61</f>
        <v>0</v>
      </c>
      <c r="K2510" s="46">
        <f t="shared" si="200"/>
        <v>0</v>
      </c>
      <c r="L2510" s="46">
        <f t="shared" si="201"/>
        <v>0</v>
      </c>
      <c r="M2510" s="19">
        <f t="shared" si="197"/>
        <v>88.5</v>
      </c>
      <c r="N2510" s="19">
        <f t="shared" si="198"/>
        <v>3.6122448979591835</v>
      </c>
    </row>
    <row r="2511" spans="1:14" ht="15" customHeight="1">
      <c r="A2511" s="15">
        <v>2505</v>
      </c>
      <c r="B2511" s="45">
        <v>9</v>
      </c>
      <c r="C2511" s="81"/>
      <c r="D2511" s="28" t="s">
        <v>1317</v>
      </c>
      <c r="E2511" s="16" t="s">
        <v>1318</v>
      </c>
      <c r="F2511" s="87">
        <v>8592223248182</v>
      </c>
      <c r="G2511" s="17">
        <v>926</v>
      </c>
      <c r="H2511" s="76">
        <v>113.3</v>
      </c>
      <c r="I2511" s="18">
        <f t="shared" si="199"/>
        <v>4.6244897959183673</v>
      </c>
      <c r="J2511" s="46">
        <f>'Skupinové slevy'!$C$61</f>
        <v>0</v>
      </c>
      <c r="K2511" s="46">
        <f t="shared" si="200"/>
        <v>0</v>
      </c>
      <c r="L2511" s="46">
        <f t="shared" si="201"/>
        <v>0</v>
      </c>
      <c r="M2511" s="19">
        <f t="shared" si="197"/>
        <v>113.3</v>
      </c>
      <c r="N2511" s="19">
        <f t="shared" si="198"/>
        <v>4.6244897959183673</v>
      </c>
    </row>
    <row r="2512" spans="1:14" ht="15" customHeight="1">
      <c r="A2512" s="15">
        <v>2506</v>
      </c>
      <c r="B2512" s="45">
        <v>9</v>
      </c>
      <c r="C2512" s="81"/>
      <c r="D2512" s="28" t="s">
        <v>1319</v>
      </c>
      <c r="E2512" s="16" t="s">
        <v>1320</v>
      </c>
      <c r="F2512" s="87">
        <v>8592223248199</v>
      </c>
      <c r="G2512" s="17">
        <v>926</v>
      </c>
      <c r="H2512" s="76">
        <v>38.299999999999997</v>
      </c>
      <c r="I2512" s="18">
        <f t="shared" si="199"/>
        <v>1.5632653061224488</v>
      </c>
      <c r="J2512" s="46">
        <f>'Skupinové slevy'!$C$61</f>
        <v>0</v>
      </c>
      <c r="K2512" s="46">
        <f t="shared" si="200"/>
        <v>0</v>
      </c>
      <c r="L2512" s="46">
        <f t="shared" si="201"/>
        <v>0</v>
      </c>
      <c r="M2512" s="19">
        <f t="shared" si="197"/>
        <v>38.299999999999997</v>
      </c>
      <c r="N2512" s="19">
        <f t="shared" si="198"/>
        <v>1.5632653061224488</v>
      </c>
    </row>
    <row r="2513" spans="1:14" ht="15" customHeight="1">
      <c r="A2513" s="15">
        <v>2507</v>
      </c>
      <c r="B2513" s="45">
        <v>9</v>
      </c>
      <c r="C2513" s="81"/>
      <c r="D2513" s="28" t="s">
        <v>1321</v>
      </c>
      <c r="E2513" s="16" t="s">
        <v>1322</v>
      </c>
      <c r="F2513" s="87">
        <v>8592223248205</v>
      </c>
      <c r="G2513" s="17">
        <v>926</v>
      </c>
      <c r="H2513" s="76">
        <v>47.2</v>
      </c>
      <c r="I2513" s="18">
        <f t="shared" si="199"/>
        <v>1.926530612244898</v>
      </c>
      <c r="J2513" s="46">
        <f>'Skupinové slevy'!$C$61</f>
        <v>0</v>
      </c>
      <c r="K2513" s="46">
        <f t="shared" si="200"/>
        <v>0</v>
      </c>
      <c r="L2513" s="46">
        <f t="shared" si="201"/>
        <v>0</v>
      </c>
      <c r="M2513" s="19">
        <f t="shared" si="197"/>
        <v>47.2</v>
      </c>
      <c r="N2513" s="19">
        <f t="shared" si="198"/>
        <v>1.926530612244898</v>
      </c>
    </row>
    <row r="2514" spans="1:14" ht="15" customHeight="1">
      <c r="A2514" s="15">
        <v>2508</v>
      </c>
      <c r="B2514" s="45">
        <v>9</v>
      </c>
      <c r="C2514" s="81"/>
      <c r="D2514" s="28" t="s">
        <v>1324</v>
      </c>
      <c r="E2514" s="16" t="s">
        <v>1325</v>
      </c>
      <c r="F2514" s="87">
        <v>8592223248212</v>
      </c>
      <c r="G2514" s="17">
        <v>926</v>
      </c>
      <c r="H2514" s="76">
        <v>73.599999999999994</v>
      </c>
      <c r="I2514" s="18">
        <f t="shared" si="199"/>
        <v>3.0040816326530608</v>
      </c>
      <c r="J2514" s="46">
        <f>'Skupinové slevy'!$C$61</f>
        <v>0</v>
      </c>
      <c r="K2514" s="46">
        <f t="shared" si="200"/>
        <v>0</v>
      </c>
      <c r="L2514" s="46">
        <f t="shared" si="201"/>
        <v>0</v>
      </c>
      <c r="M2514" s="19">
        <f t="shared" si="197"/>
        <v>73.599999999999994</v>
      </c>
      <c r="N2514" s="19">
        <f t="shared" si="198"/>
        <v>3.0040816326530608</v>
      </c>
    </row>
    <row r="2515" spans="1:14" ht="15" customHeight="1">
      <c r="A2515" s="15">
        <v>2509</v>
      </c>
      <c r="B2515" s="45">
        <v>9</v>
      </c>
      <c r="C2515" s="81"/>
      <c r="D2515" s="28" t="s">
        <v>1326</v>
      </c>
      <c r="E2515" s="16" t="s">
        <v>1327</v>
      </c>
      <c r="F2515" s="87">
        <v>8592223248229</v>
      </c>
      <c r="G2515" s="17">
        <v>926</v>
      </c>
      <c r="H2515" s="76">
        <v>106</v>
      </c>
      <c r="I2515" s="18">
        <f t="shared" si="199"/>
        <v>4.3265306122448983</v>
      </c>
      <c r="J2515" s="46">
        <f>'Skupinové slevy'!$C$61</f>
        <v>0</v>
      </c>
      <c r="K2515" s="46">
        <f t="shared" si="200"/>
        <v>0</v>
      </c>
      <c r="L2515" s="46">
        <f t="shared" si="201"/>
        <v>0</v>
      </c>
      <c r="M2515" s="19">
        <f t="shared" si="197"/>
        <v>106</v>
      </c>
      <c r="N2515" s="19">
        <f t="shared" si="198"/>
        <v>4.3265306122448983</v>
      </c>
    </row>
    <row r="2516" spans="1:14" ht="15" customHeight="1">
      <c r="A2516" s="15">
        <v>2510</v>
      </c>
      <c r="B2516" s="45">
        <v>9</v>
      </c>
      <c r="C2516" s="81"/>
      <c r="D2516" s="28" t="s">
        <v>5029</v>
      </c>
      <c r="E2516" s="16" t="s">
        <v>5030</v>
      </c>
      <c r="F2516" s="87">
        <v>8592223248540</v>
      </c>
      <c r="G2516" s="17">
        <v>926</v>
      </c>
      <c r="H2516" s="76">
        <v>28.1</v>
      </c>
      <c r="I2516" s="18">
        <f t="shared" si="199"/>
        <v>1.1469387755102041</v>
      </c>
      <c r="J2516" s="46">
        <f>'Skupinové slevy'!$C$61</f>
        <v>0</v>
      </c>
      <c r="K2516" s="46">
        <f t="shared" si="200"/>
        <v>0</v>
      </c>
      <c r="L2516" s="46">
        <f t="shared" si="201"/>
        <v>0</v>
      </c>
      <c r="M2516" s="19">
        <f t="shared" si="197"/>
        <v>28.1</v>
      </c>
      <c r="N2516" s="19">
        <f t="shared" si="198"/>
        <v>1.1469387755102041</v>
      </c>
    </row>
    <row r="2517" spans="1:14" ht="15" customHeight="1">
      <c r="A2517" s="15">
        <v>2511</v>
      </c>
      <c r="B2517" s="45">
        <v>9</v>
      </c>
      <c r="C2517" s="81"/>
      <c r="D2517" s="28" t="s">
        <v>5031</v>
      </c>
      <c r="E2517" s="16" t="s">
        <v>5032</v>
      </c>
      <c r="F2517" s="87">
        <v>8592223197756</v>
      </c>
      <c r="G2517" s="17">
        <v>926</v>
      </c>
      <c r="H2517" s="76">
        <v>37.1</v>
      </c>
      <c r="I2517" s="18">
        <f t="shared" si="199"/>
        <v>1.5142857142857142</v>
      </c>
      <c r="J2517" s="46">
        <f>'Skupinové slevy'!$C$61</f>
        <v>0</v>
      </c>
      <c r="K2517" s="46">
        <f t="shared" si="200"/>
        <v>0</v>
      </c>
      <c r="L2517" s="46">
        <f t="shared" si="201"/>
        <v>0</v>
      </c>
      <c r="M2517" s="19">
        <f t="shared" si="197"/>
        <v>37.1</v>
      </c>
      <c r="N2517" s="19">
        <f t="shared" si="198"/>
        <v>1.5142857142857142</v>
      </c>
    </row>
    <row r="2518" spans="1:14" ht="15" customHeight="1">
      <c r="A2518" s="15">
        <v>2512</v>
      </c>
      <c r="B2518" s="45">
        <v>9</v>
      </c>
      <c r="C2518" s="81"/>
      <c r="D2518" s="28" t="s">
        <v>5033</v>
      </c>
      <c r="E2518" s="16" t="s">
        <v>5034</v>
      </c>
      <c r="F2518" s="87">
        <v>8592223197763</v>
      </c>
      <c r="G2518" s="17">
        <v>926</v>
      </c>
      <c r="H2518" s="76">
        <v>39.799999999999997</v>
      </c>
      <c r="I2518" s="18">
        <f t="shared" si="199"/>
        <v>1.6244897959183673</v>
      </c>
      <c r="J2518" s="46">
        <f>'Skupinové slevy'!$C$61</f>
        <v>0</v>
      </c>
      <c r="K2518" s="46">
        <f t="shared" si="200"/>
        <v>0</v>
      </c>
      <c r="L2518" s="46">
        <f t="shared" si="201"/>
        <v>0</v>
      </c>
      <c r="M2518" s="19">
        <f t="shared" si="197"/>
        <v>39.799999999999997</v>
      </c>
      <c r="N2518" s="19">
        <f t="shared" si="198"/>
        <v>1.6244897959183673</v>
      </c>
    </row>
    <row r="2519" spans="1:14" ht="15" customHeight="1">
      <c r="A2519" s="15">
        <v>2513</v>
      </c>
      <c r="B2519" s="45">
        <v>9</v>
      </c>
      <c r="C2519" s="81"/>
      <c r="D2519" s="28" t="s">
        <v>5035</v>
      </c>
      <c r="E2519" s="16" t="s">
        <v>6619</v>
      </c>
      <c r="F2519" s="87">
        <v>8592223197770</v>
      </c>
      <c r="G2519" s="17">
        <v>926</v>
      </c>
      <c r="H2519" s="76">
        <v>57.4</v>
      </c>
      <c r="I2519" s="18">
        <f t="shared" si="199"/>
        <v>2.342857142857143</v>
      </c>
      <c r="J2519" s="46">
        <f>'Skupinové slevy'!$C$61</f>
        <v>0</v>
      </c>
      <c r="K2519" s="46">
        <f t="shared" si="200"/>
        <v>0</v>
      </c>
      <c r="L2519" s="46">
        <f t="shared" si="201"/>
        <v>0</v>
      </c>
      <c r="M2519" s="19">
        <f t="shared" si="197"/>
        <v>57.4</v>
      </c>
      <c r="N2519" s="19">
        <f t="shared" si="198"/>
        <v>2.342857142857143</v>
      </c>
    </row>
    <row r="2520" spans="1:14" ht="15" customHeight="1">
      <c r="A2520" s="15">
        <v>2514</v>
      </c>
      <c r="B2520" s="45">
        <v>9</v>
      </c>
      <c r="C2520" s="81"/>
      <c r="D2520" s="28" t="s">
        <v>6620</v>
      </c>
      <c r="E2520" s="16" t="s">
        <v>6621</v>
      </c>
      <c r="F2520" s="87">
        <v>8592223248557</v>
      </c>
      <c r="G2520" s="17">
        <v>926</v>
      </c>
      <c r="H2520" s="76">
        <v>69.2</v>
      </c>
      <c r="I2520" s="18">
        <f t="shared" si="199"/>
        <v>2.8244897959183675</v>
      </c>
      <c r="J2520" s="46">
        <f>'Skupinové slevy'!$C$61</f>
        <v>0</v>
      </c>
      <c r="K2520" s="46">
        <f t="shared" si="200"/>
        <v>0</v>
      </c>
      <c r="L2520" s="46">
        <f t="shared" si="201"/>
        <v>0</v>
      </c>
      <c r="M2520" s="19">
        <f t="shared" si="197"/>
        <v>69.2</v>
      </c>
      <c r="N2520" s="19">
        <f t="shared" si="198"/>
        <v>2.8244897959183675</v>
      </c>
    </row>
    <row r="2521" spans="1:14" ht="15" customHeight="1">
      <c r="A2521" s="15">
        <v>2515</v>
      </c>
      <c r="B2521" s="45">
        <v>9</v>
      </c>
      <c r="C2521" s="81"/>
      <c r="D2521" s="28" t="s">
        <v>864</v>
      </c>
      <c r="E2521" s="16" t="s">
        <v>6622</v>
      </c>
      <c r="F2521" s="87">
        <v>8592223248564</v>
      </c>
      <c r="G2521" s="17">
        <v>926</v>
      </c>
      <c r="H2521" s="76">
        <v>37.1</v>
      </c>
      <c r="I2521" s="18">
        <f t="shared" si="199"/>
        <v>1.5142857142857142</v>
      </c>
      <c r="J2521" s="46">
        <f>'Skupinové slevy'!$C$61</f>
        <v>0</v>
      </c>
      <c r="K2521" s="46">
        <f t="shared" si="200"/>
        <v>0</v>
      </c>
      <c r="L2521" s="46">
        <f t="shared" si="201"/>
        <v>0</v>
      </c>
      <c r="M2521" s="19">
        <f t="shared" si="197"/>
        <v>37.1</v>
      </c>
      <c r="N2521" s="19">
        <f t="shared" si="198"/>
        <v>1.5142857142857142</v>
      </c>
    </row>
    <row r="2522" spans="1:14" ht="15" customHeight="1">
      <c r="A2522" s="15">
        <v>2516</v>
      </c>
      <c r="B2522" s="45">
        <v>9</v>
      </c>
      <c r="C2522" s="81"/>
      <c r="D2522" s="28" t="s">
        <v>1160</v>
      </c>
      <c r="E2522" s="16" t="s">
        <v>1161</v>
      </c>
      <c r="F2522" s="87">
        <v>8592223248571</v>
      </c>
      <c r="G2522" s="17">
        <v>926</v>
      </c>
      <c r="H2522" s="76">
        <v>44.1</v>
      </c>
      <c r="I2522" s="18">
        <f t="shared" si="199"/>
        <v>1.8</v>
      </c>
      <c r="J2522" s="46">
        <f>'Skupinové slevy'!$C$61</f>
        <v>0</v>
      </c>
      <c r="K2522" s="46">
        <f t="shared" si="200"/>
        <v>0</v>
      </c>
      <c r="L2522" s="46">
        <f t="shared" si="201"/>
        <v>0</v>
      </c>
      <c r="M2522" s="19">
        <f t="shared" si="197"/>
        <v>44.1</v>
      </c>
      <c r="N2522" s="19">
        <f t="shared" si="198"/>
        <v>1.8</v>
      </c>
    </row>
    <row r="2523" spans="1:14" ht="15" customHeight="1">
      <c r="A2523" s="15">
        <v>2517</v>
      </c>
      <c r="B2523" s="45">
        <v>9</v>
      </c>
      <c r="C2523" s="81"/>
      <c r="D2523" s="28" t="s">
        <v>6614</v>
      </c>
      <c r="E2523" s="16" t="s">
        <v>6615</v>
      </c>
      <c r="F2523" s="87">
        <v>8592223248588</v>
      </c>
      <c r="G2523" s="17">
        <v>926</v>
      </c>
      <c r="H2523" s="76">
        <v>51.7</v>
      </c>
      <c r="I2523" s="18">
        <f t="shared" si="199"/>
        <v>2.1102040816326531</v>
      </c>
      <c r="J2523" s="46">
        <f>'Skupinové slevy'!$C$61</f>
        <v>0</v>
      </c>
      <c r="K2523" s="46">
        <f t="shared" si="200"/>
        <v>0</v>
      </c>
      <c r="L2523" s="46">
        <f t="shared" si="201"/>
        <v>0</v>
      </c>
      <c r="M2523" s="19">
        <f t="shared" si="197"/>
        <v>51.7</v>
      </c>
      <c r="N2523" s="19">
        <f t="shared" si="198"/>
        <v>2.1102040816326531</v>
      </c>
    </row>
    <row r="2524" spans="1:14" ht="15" customHeight="1">
      <c r="A2524" s="15">
        <v>2518</v>
      </c>
      <c r="B2524" s="45">
        <v>9</v>
      </c>
      <c r="C2524" s="81"/>
      <c r="D2524" s="28" t="s">
        <v>6616</v>
      </c>
      <c r="E2524" s="16" t="s">
        <v>7091</v>
      </c>
      <c r="F2524" s="87">
        <v>8592223248595</v>
      </c>
      <c r="G2524" s="17">
        <v>926</v>
      </c>
      <c r="H2524" s="76">
        <v>44.1</v>
      </c>
      <c r="I2524" s="18">
        <f t="shared" si="199"/>
        <v>1.8</v>
      </c>
      <c r="J2524" s="46">
        <f>'Skupinové slevy'!$C$61</f>
        <v>0</v>
      </c>
      <c r="K2524" s="46">
        <f t="shared" si="200"/>
        <v>0</v>
      </c>
      <c r="L2524" s="46">
        <f t="shared" si="201"/>
        <v>0</v>
      </c>
      <c r="M2524" s="19">
        <f t="shared" ref="M2524:M2587" si="202">H2524*(1-$J2524)*(1-$K2524)*(1-$L2524)</f>
        <v>44.1</v>
      </c>
      <c r="N2524" s="19">
        <f t="shared" ref="N2524:N2587" si="203">I2524*(1-$J2524)*(1-$K2524)*(1-$L2524)</f>
        <v>1.8</v>
      </c>
    </row>
    <row r="2525" spans="1:14" ht="15" customHeight="1">
      <c r="A2525" s="15">
        <v>2519</v>
      </c>
      <c r="B2525" s="45">
        <v>9</v>
      </c>
      <c r="C2525" s="81"/>
      <c r="D2525" s="28" t="s">
        <v>7092</v>
      </c>
      <c r="E2525" s="16" t="s">
        <v>7093</v>
      </c>
      <c r="F2525" s="87">
        <v>8592223248601</v>
      </c>
      <c r="G2525" s="17">
        <v>926</v>
      </c>
      <c r="H2525" s="76">
        <v>50.2</v>
      </c>
      <c r="I2525" s="18">
        <f t="shared" si="199"/>
        <v>2.0489795918367348</v>
      </c>
      <c r="J2525" s="46">
        <f>'Skupinové slevy'!$C$61</f>
        <v>0</v>
      </c>
      <c r="K2525" s="46">
        <f t="shared" si="200"/>
        <v>0</v>
      </c>
      <c r="L2525" s="46">
        <f t="shared" si="201"/>
        <v>0</v>
      </c>
      <c r="M2525" s="19">
        <f t="shared" si="202"/>
        <v>50.2</v>
      </c>
      <c r="N2525" s="19">
        <f t="shared" si="203"/>
        <v>2.0489795918367348</v>
      </c>
    </row>
    <row r="2526" spans="1:14" ht="15" customHeight="1">
      <c r="A2526" s="15">
        <v>2520</v>
      </c>
      <c r="B2526" s="45">
        <v>9</v>
      </c>
      <c r="C2526" s="81"/>
      <c r="D2526" s="28" t="s">
        <v>1655</v>
      </c>
      <c r="E2526" s="16" t="s">
        <v>1656</v>
      </c>
      <c r="F2526" s="87">
        <v>8592223248618</v>
      </c>
      <c r="G2526" s="17">
        <v>926</v>
      </c>
      <c r="H2526" s="76">
        <v>72.2</v>
      </c>
      <c r="I2526" s="18">
        <f t="shared" si="199"/>
        <v>2.9469387755102043</v>
      </c>
      <c r="J2526" s="46">
        <f>'Skupinové slevy'!$C$61</f>
        <v>0</v>
      </c>
      <c r="K2526" s="46">
        <f t="shared" si="200"/>
        <v>0</v>
      </c>
      <c r="L2526" s="46">
        <f t="shared" si="201"/>
        <v>0</v>
      </c>
      <c r="M2526" s="19">
        <f t="shared" si="202"/>
        <v>72.2</v>
      </c>
      <c r="N2526" s="19">
        <f t="shared" si="203"/>
        <v>2.9469387755102043</v>
      </c>
    </row>
    <row r="2527" spans="1:14" ht="15" customHeight="1">
      <c r="A2527" s="15">
        <v>2521</v>
      </c>
      <c r="B2527" s="45">
        <v>9</v>
      </c>
      <c r="C2527" s="81"/>
      <c r="D2527" s="28" t="s">
        <v>1528</v>
      </c>
      <c r="E2527" s="16" t="s">
        <v>1529</v>
      </c>
      <c r="F2527" s="87">
        <v>8592223248465</v>
      </c>
      <c r="G2527" s="17">
        <v>926</v>
      </c>
      <c r="H2527" s="76">
        <v>26.5</v>
      </c>
      <c r="I2527" s="18">
        <f t="shared" si="199"/>
        <v>1.0816326530612246</v>
      </c>
      <c r="J2527" s="46">
        <f>'Skupinové slevy'!$C$61</f>
        <v>0</v>
      </c>
      <c r="K2527" s="46">
        <f t="shared" si="200"/>
        <v>0</v>
      </c>
      <c r="L2527" s="46">
        <f t="shared" si="201"/>
        <v>0</v>
      </c>
      <c r="M2527" s="19">
        <f t="shared" si="202"/>
        <v>26.5</v>
      </c>
      <c r="N2527" s="19">
        <f t="shared" si="203"/>
        <v>1.0816326530612246</v>
      </c>
    </row>
    <row r="2528" spans="1:14" ht="15" customHeight="1">
      <c r="A2528" s="15">
        <v>2522</v>
      </c>
      <c r="B2528" s="45">
        <v>9</v>
      </c>
      <c r="C2528" s="81"/>
      <c r="D2528" s="28" t="s">
        <v>1530</v>
      </c>
      <c r="E2528" s="16" t="s">
        <v>5372</v>
      </c>
      <c r="F2528" s="87">
        <v>8592223248472</v>
      </c>
      <c r="G2528" s="17">
        <v>926</v>
      </c>
      <c r="H2528" s="76">
        <v>29.6</v>
      </c>
      <c r="I2528" s="18">
        <f t="shared" si="199"/>
        <v>1.2081632653061225</v>
      </c>
      <c r="J2528" s="46">
        <f>'Skupinové slevy'!$C$61</f>
        <v>0</v>
      </c>
      <c r="K2528" s="46">
        <f t="shared" si="200"/>
        <v>0</v>
      </c>
      <c r="L2528" s="46">
        <f t="shared" si="201"/>
        <v>0</v>
      </c>
      <c r="M2528" s="19">
        <f t="shared" si="202"/>
        <v>29.6</v>
      </c>
      <c r="N2528" s="19">
        <f t="shared" si="203"/>
        <v>1.2081632653061225</v>
      </c>
    </row>
    <row r="2529" spans="1:14" ht="15" customHeight="1">
      <c r="A2529" s="15">
        <v>2523</v>
      </c>
      <c r="B2529" s="45">
        <v>9</v>
      </c>
      <c r="C2529" s="81"/>
      <c r="D2529" s="28" t="s">
        <v>2553</v>
      </c>
      <c r="E2529" s="16" t="s">
        <v>2554</v>
      </c>
      <c r="F2529" s="87">
        <v>8592223248489</v>
      </c>
      <c r="G2529" s="17">
        <v>926</v>
      </c>
      <c r="H2529" s="76">
        <v>30.9</v>
      </c>
      <c r="I2529" s="18">
        <f t="shared" si="199"/>
        <v>1.2612244897959184</v>
      </c>
      <c r="J2529" s="46">
        <f>'Skupinové slevy'!$C$61</f>
        <v>0</v>
      </c>
      <c r="K2529" s="46">
        <f t="shared" si="200"/>
        <v>0</v>
      </c>
      <c r="L2529" s="46">
        <f t="shared" si="201"/>
        <v>0</v>
      </c>
      <c r="M2529" s="19">
        <f t="shared" si="202"/>
        <v>30.9</v>
      </c>
      <c r="N2529" s="19">
        <f t="shared" si="203"/>
        <v>1.2612244897959184</v>
      </c>
    </row>
    <row r="2530" spans="1:14" ht="15" customHeight="1">
      <c r="A2530" s="15">
        <v>2524</v>
      </c>
      <c r="B2530" s="45">
        <v>9</v>
      </c>
      <c r="C2530" s="81"/>
      <c r="D2530" s="28" t="s">
        <v>2555</v>
      </c>
      <c r="E2530" s="16" t="s">
        <v>2556</v>
      </c>
      <c r="F2530" s="87">
        <v>8592223248496</v>
      </c>
      <c r="G2530" s="17">
        <v>926</v>
      </c>
      <c r="H2530" s="76">
        <v>33.799999999999997</v>
      </c>
      <c r="I2530" s="18">
        <f t="shared" si="199"/>
        <v>1.3795918367346938</v>
      </c>
      <c r="J2530" s="46">
        <f>'Skupinové slevy'!$C$61</f>
        <v>0</v>
      </c>
      <c r="K2530" s="46">
        <f t="shared" si="200"/>
        <v>0</v>
      </c>
      <c r="L2530" s="46">
        <f t="shared" si="201"/>
        <v>0</v>
      </c>
      <c r="M2530" s="19">
        <f t="shared" si="202"/>
        <v>33.799999999999997</v>
      </c>
      <c r="N2530" s="19">
        <f t="shared" si="203"/>
        <v>1.3795918367346938</v>
      </c>
    </row>
    <row r="2531" spans="1:14" ht="15" customHeight="1">
      <c r="A2531" s="15">
        <v>2525</v>
      </c>
      <c r="B2531" s="45">
        <v>9</v>
      </c>
      <c r="C2531" s="81"/>
      <c r="D2531" s="28" t="s">
        <v>2557</v>
      </c>
      <c r="E2531" s="16" t="s">
        <v>1088</v>
      </c>
      <c r="F2531" s="87">
        <v>8592223248502</v>
      </c>
      <c r="G2531" s="17">
        <v>926</v>
      </c>
      <c r="H2531" s="76">
        <v>44.1</v>
      </c>
      <c r="I2531" s="18">
        <f t="shared" si="199"/>
        <v>1.8</v>
      </c>
      <c r="J2531" s="46">
        <f>'Skupinové slevy'!$C$61</f>
        <v>0</v>
      </c>
      <c r="K2531" s="46">
        <f t="shared" si="200"/>
        <v>0</v>
      </c>
      <c r="L2531" s="46">
        <f t="shared" si="201"/>
        <v>0</v>
      </c>
      <c r="M2531" s="19">
        <f t="shared" si="202"/>
        <v>44.1</v>
      </c>
      <c r="N2531" s="19">
        <f t="shared" si="203"/>
        <v>1.8</v>
      </c>
    </row>
    <row r="2532" spans="1:14" ht="15" customHeight="1">
      <c r="A2532" s="15">
        <v>2526</v>
      </c>
      <c r="B2532" s="45">
        <v>9</v>
      </c>
      <c r="C2532" s="81"/>
      <c r="D2532" s="28" t="s">
        <v>1089</v>
      </c>
      <c r="E2532" s="16" t="s">
        <v>1090</v>
      </c>
      <c r="F2532" s="87">
        <v>8592223248519</v>
      </c>
      <c r="G2532" s="17">
        <v>926</v>
      </c>
      <c r="H2532" s="76">
        <v>41.3</v>
      </c>
      <c r="I2532" s="18">
        <f t="shared" si="199"/>
        <v>1.6857142857142855</v>
      </c>
      <c r="J2532" s="46">
        <f>'Skupinové slevy'!$C$61</f>
        <v>0</v>
      </c>
      <c r="K2532" s="46">
        <f t="shared" si="200"/>
        <v>0</v>
      </c>
      <c r="L2532" s="46">
        <f t="shared" si="201"/>
        <v>0</v>
      </c>
      <c r="M2532" s="19">
        <f t="shared" si="202"/>
        <v>41.3</v>
      </c>
      <c r="N2532" s="19">
        <f t="shared" si="203"/>
        <v>1.6857142857142855</v>
      </c>
    </row>
    <row r="2533" spans="1:14" ht="15" customHeight="1">
      <c r="A2533" s="15">
        <v>2527</v>
      </c>
      <c r="B2533" s="45">
        <v>9</v>
      </c>
      <c r="C2533" s="81"/>
      <c r="D2533" s="28" t="s">
        <v>1091</v>
      </c>
      <c r="E2533" s="16" t="s">
        <v>1092</v>
      </c>
      <c r="F2533" s="87">
        <v>8592223248526</v>
      </c>
      <c r="G2533" s="17">
        <v>926</v>
      </c>
      <c r="H2533" s="76">
        <v>51.7</v>
      </c>
      <c r="I2533" s="18">
        <f t="shared" si="199"/>
        <v>2.1102040816326531</v>
      </c>
      <c r="J2533" s="46">
        <f>'Skupinové slevy'!$C$61</f>
        <v>0</v>
      </c>
      <c r="K2533" s="46">
        <f t="shared" si="200"/>
        <v>0</v>
      </c>
      <c r="L2533" s="46">
        <f t="shared" si="201"/>
        <v>0</v>
      </c>
      <c r="M2533" s="19">
        <f t="shared" si="202"/>
        <v>51.7</v>
      </c>
      <c r="N2533" s="19">
        <f t="shared" si="203"/>
        <v>2.1102040816326531</v>
      </c>
    </row>
    <row r="2534" spans="1:14" ht="15" customHeight="1">
      <c r="A2534" s="15">
        <v>2528</v>
      </c>
      <c r="B2534" s="45">
        <v>9</v>
      </c>
      <c r="C2534" s="81"/>
      <c r="D2534" s="28" t="s">
        <v>4345</v>
      </c>
      <c r="E2534" s="16" t="s">
        <v>4346</v>
      </c>
      <c r="F2534" s="87">
        <v>8592223248410</v>
      </c>
      <c r="G2534" s="17">
        <v>926</v>
      </c>
      <c r="H2534" s="76">
        <v>8.9</v>
      </c>
      <c r="I2534" s="18">
        <f t="shared" si="199"/>
        <v>0.36326530612244901</v>
      </c>
      <c r="J2534" s="46">
        <f>'Skupinové slevy'!$C$61</f>
        <v>0</v>
      </c>
      <c r="K2534" s="46">
        <f t="shared" si="200"/>
        <v>0</v>
      </c>
      <c r="L2534" s="46">
        <f t="shared" si="201"/>
        <v>0</v>
      </c>
      <c r="M2534" s="19">
        <f t="shared" si="202"/>
        <v>8.9</v>
      </c>
      <c r="N2534" s="19">
        <f t="shared" si="203"/>
        <v>0.36326530612244901</v>
      </c>
    </row>
    <row r="2535" spans="1:14" ht="15" customHeight="1">
      <c r="A2535" s="15">
        <v>2529</v>
      </c>
      <c r="B2535" s="45">
        <v>9</v>
      </c>
      <c r="C2535" s="81"/>
      <c r="D2535" s="28" t="s">
        <v>4347</v>
      </c>
      <c r="E2535" s="16" t="s">
        <v>4348</v>
      </c>
      <c r="F2535" s="87">
        <v>8592223248427</v>
      </c>
      <c r="G2535" s="17">
        <v>926</v>
      </c>
      <c r="H2535" s="76">
        <v>8.9</v>
      </c>
      <c r="I2535" s="18">
        <f t="shared" si="199"/>
        <v>0.36326530612244901</v>
      </c>
      <c r="J2535" s="46">
        <f>'Skupinové slevy'!$C$61</f>
        <v>0</v>
      </c>
      <c r="K2535" s="46">
        <f t="shared" si="200"/>
        <v>0</v>
      </c>
      <c r="L2535" s="46">
        <f t="shared" si="201"/>
        <v>0</v>
      </c>
      <c r="M2535" s="19">
        <f t="shared" si="202"/>
        <v>8.9</v>
      </c>
      <c r="N2535" s="19">
        <f t="shared" si="203"/>
        <v>0.36326530612244901</v>
      </c>
    </row>
    <row r="2536" spans="1:14" ht="15" customHeight="1">
      <c r="A2536" s="15">
        <v>2530</v>
      </c>
      <c r="B2536" s="45">
        <v>9</v>
      </c>
      <c r="C2536" s="81"/>
      <c r="D2536" s="28" t="s">
        <v>4979</v>
      </c>
      <c r="E2536" s="16" t="s">
        <v>6773</v>
      </c>
      <c r="F2536" s="87">
        <v>8592223248434</v>
      </c>
      <c r="G2536" s="17">
        <v>926</v>
      </c>
      <c r="H2536" s="76">
        <v>10.3</v>
      </c>
      <c r="I2536" s="18">
        <f t="shared" si="199"/>
        <v>0.42040816326530617</v>
      </c>
      <c r="J2536" s="46">
        <f>'Skupinové slevy'!$C$61</f>
        <v>0</v>
      </c>
      <c r="K2536" s="46">
        <f t="shared" si="200"/>
        <v>0</v>
      </c>
      <c r="L2536" s="46">
        <f t="shared" si="201"/>
        <v>0</v>
      </c>
      <c r="M2536" s="19">
        <f t="shared" si="202"/>
        <v>10.3</v>
      </c>
      <c r="N2536" s="19">
        <f t="shared" si="203"/>
        <v>0.42040816326530617</v>
      </c>
    </row>
    <row r="2537" spans="1:14" ht="15" customHeight="1">
      <c r="A2537" s="15">
        <v>2531</v>
      </c>
      <c r="B2537" s="45">
        <v>9</v>
      </c>
      <c r="C2537" s="81"/>
      <c r="D2537" s="28" t="s">
        <v>6263</v>
      </c>
      <c r="E2537" s="16" t="s">
        <v>6264</v>
      </c>
      <c r="F2537" s="87">
        <v>8592223248441</v>
      </c>
      <c r="G2537" s="17">
        <v>926</v>
      </c>
      <c r="H2537" s="76">
        <v>10.3</v>
      </c>
      <c r="I2537" s="18">
        <f t="shared" si="199"/>
        <v>0.42040816326530617</v>
      </c>
      <c r="J2537" s="46">
        <f>'Skupinové slevy'!$C$61</f>
        <v>0</v>
      </c>
      <c r="K2537" s="46">
        <f t="shared" si="200"/>
        <v>0</v>
      </c>
      <c r="L2537" s="46">
        <f t="shared" si="201"/>
        <v>0</v>
      </c>
      <c r="M2537" s="19">
        <f t="shared" si="202"/>
        <v>10.3</v>
      </c>
      <c r="N2537" s="19">
        <f t="shared" si="203"/>
        <v>0.42040816326530617</v>
      </c>
    </row>
    <row r="2538" spans="1:14" ht="15" customHeight="1">
      <c r="A2538" s="15">
        <v>2532</v>
      </c>
      <c r="B2538" s="45">
        <v>9</v>
      </c>
      <c r="C2538" s="81"/>
      <c r="D2538" s="28" t="s">
        <v>6265</v>
      </c>
      <c r="E2538" s="16" t="s">
        <v>6266</v>
      </c>
      <c r="F2538" s="87">
        <v>8592223248458</v>
      </c>
      <c r="G2538" s="17">
        <v>926</v>
      </c>
      <c r="H2538" s="76">
        <v>25</v>
      </c>
      <c r="I2538" s="18">
        <f t="shared" si="199"/>
        <v>1.0204081632653061</v>
      </c>
      <c r="J2538" s="46">
        <f>'Skupinové slevy'!$C$61</f>
        <v>0</v>
      </c>
      <c r="K2538" s="46">
        <f t="shared" si="200"/>
        <v>0</v>
      </c>
      <c r="L2538" s="46">
        <f t="shared" si="201"/>
        <v>0</v>
      </c>
      <c r="M2538" s="19">
        <f t="shared" si="202"/>
        <v>25</v>
      </c>
      <c r="N2538" s="19">
        <f t="shared" si="203"/>
        <v>1.0204081632653061</v>
      </c>
    </row>
    <row r="2539" spans="1:14" ht="15" customHeight="1">
      <c r="A2539" s="15">
        <v>2533</v>
      </c>
      <c r="B2539" s="45">
        <v>9</v>
      </c>
      <c r="C2539" s="81"/>
      <c r="D2539" s="28" t="s">
        <v>1952</v>
      </c>
      <c r="E2539" s="16" t="s">
        <v>1953</v>
      </c>
      <c r="F2539" s="87">
        <v>8592223247734</v>
      </c>
      <c r="G2539" s="17" t="s">
        <v>1954</v>
      </c>
      <c r="H2539" s="76">
        <v>54.4</v>
      </c>
      <c r="I2539" s="18">
        <f t="shared" si="199"/>
        <v>2.2204081632653061</v>
      </c>
      <c r="J2539" s="46">
        <f>'Skupinové slevy'!$C$68</f>
        <v>0</v>
      </c>
      <c r="K2539" s="46">
        <f t="shared" si="200"/>
        <v>0</v>
      </c>
      <c r="L2539" s="46">
        <f t="shared" si="201"/>
        <v>0</v>
      </c>
      <c r="M2539" s="19">
        <f t="shared" si="202"/>
        <v>54.4</v>
      </c>
      <c r="N2539" s="19">
        <f t="shared" si="203"/>
        <v>2.2204081632653061</v>
      </c>
    </row>
    <row r="2540" spans="1:14" ht="15" customHeight="1">
      <c r="A2540" s="15">
        <v>2534</v>
      </c>
      <c r="B2540" s="45">
        <v>9</v>
      </c>
      <c r="C2540" s="81"/>
      <c r="D2540" s="28" t="s">
        <v>1955</v>
      </c>
      <c r="E2540" s="16" t="s">
        <v>1956</v>
      </c>
      <c r="F2540" s="87">
        <v>8592223247741</v>
      </c>
      <c r="G2540" s="17" t="s">
        <v>1954</v>
      </c>
      <c r="H2540" s="76">
        <v>64.900000000000006</v>
      </c>
      <c r="I2540" s="18">
        <f t="shared" si="199"/>
        <v>2.6489795918367349</v>
      </c>
      <c r="J2540" s="46">
        <f>'Skupinové slevy'!$C$68</f>
        <v>0</v>
      </c>
      <c r="K2540" s="46">
        <f t="shared" si="200"/>
        <v>0</v>
      </c>
      <c r="L2540" s="46">
        <f t="shared" si="201"/>
        <v>0</v>
      </c>
      <c r="M2540" s="19">
        <f t="shared" si="202"/>
        <v>64.900000000000006</v>
      </c>
      <c r="N2540" s="19">
        <f t="shared" si="203"/>
        <v>2.6489795918367349</v>
      </c>
    </row>
    <row r="2541" spans="1:14" ht="15" customHeight="1">
      <c r="A2541" s="15">
        <v>2535</v>
      </c>
      <c r="B2541" s="45">
        <v>9</v>
      </c>
      <c r="C2541" s="81"/>
      <c r="D2541" s="28" t="s">
        <v>1957</v>
      </c>
      <c r="E2541" s="16" t="s">
        <v>1958</v>
      </c>
      <c r="F2541" s="87">
        <v>8592223247758</v>
      </c>
      <c r="G2541" s="17" t="s">
        <v>1954</v>
      </c>
      <c r="H2541" s="76">
        <v>88.5</v>
      </c>
      <c r="I2541" s="18">
        <f t="shared" si="199"/>
        <v>3.6122448979591835</v>
      </c>
      <c r="J2541" s="46">
        <f>'Skupinové slevy'!$C$68</f>
        <v>0</v>
      </c>
      <c r="K2541" s="46">
        <f t="shared" si="200"/>
        <v>0</v>
      </c>
      <c r="L2541" s="46">
        <f t="shared" si="201"/>
        <v>0</v>
      </c>
      <c r="M2541" s="19">
        <f t="shared" si="202"/>
        <v>88.5</v>
      </c>
      <c r="N2541" s="19">
        <f t="shared" si="203"/>
        <v>3.6122448979591835</v>
      </c>
    </row>
    <row r="2542" spans="1:14" ht="15" customHeight="1">
      <c r="A2542" s="15">
        <v>2536</v>
      </c>
      <c r="B2542" s="45">
        <v>9</v>
      </c>
      <c r="C2542" s="81"/>
      <c r="D2542" s="28" t="s">
        <v>5373</v>
      </c>
      <c r="E2542" s="16" t="s">
        <v>5374</v>
      </c>
      <c r="F2542" s="87">
        <v>8592223247765</v>
      </c>
      <c r="G2542" s="17" t="s">
        <v>1954</v>
      </c>
      <c r="H2542" s="76">
        <v>123.5</v>
      </c>
      <c r="I2542" s="18">
        <f t="shared" si="199"/>
        <v>5.0408163265306118</v>
      </c>
      <c r="J2542" s="46">
        <f>'Skupinové slevy'!$C$68</f>
        <v>0</v>
      </c>
      <c r="K2542" s="46">
        <f t="shared" si="200"/>
        <v>0</v>
      </c>
      <c r="L2542" s="46">
        <f t="shared" si="201"/>
        <v>0</v>
      </c>
      <c r="M2542" s="19">
        <f t="shared" si="202"/>
        <v>123.5</v>
      </c>
      <c r="N2542" s="19">
        <f t="shared" si="203"/>
        <v>5.0408163265306118</v>
      </c>
    </row>
    <row r="2543" spans="1:14" ht="15" customHeight="1">
      <c r="A2543" s="15">
        <v>2537</v>
      </c>
      <c r="B2543" s="45">
        <v>9</v>
      </c>
      <c r="C2543" s="81"/>
      <c r="D2543" s="28" t="s">
        <v>6749</v>
      </c>
      <c r="E2543" s="16" t="s">
        <v>6750</v>
      </c>
      <c r="F2543" s="87">
        <v>8592223247772</v>
      </c>
      <c r="G2543" s="17" t="s">
        <v>1954</v>
      </c>
      <c r="H2543" s="76">
        <v>63.3</v>
      </c>
      <c r="I2543" s="18">
        <f t="shared" si="199"/>
        <v>2.583673469387755</v>
      </c>
      <c r="J2543" s="46">
        <f>'Skupinové slevy'!$C$68</f>
        <v>0</v>
      </c>
      <c r="K2543" s="46">
        <f t="shared" si="200"/>
        <v>0</v>
      </c>
      <c r="L2543" s="46">
        <f t="shared" si="201"/>
        <v>0</v>
      </c>
      <c r="M2543" s="19">
        <f t="shared" si="202"/>
        <v>63.3</v>
      </c>
      <c r="N2543" s="19">
        <f t="shared" si="203"/>
        <v>2.583673469387755</v>
      </c>
    </row>
    <row r="2544" spans="1:14" ht="15" customHeight="1">
      <c r="A2544" s="15">
        <v>2538</v>
      </c>
      <c r="B2544" s="45">
        <v>9</v>
      </c>
      <c r="C2544" s="81"/>
      <c r="D2544" s="28" t="s">
        <v>7059</v>
      </c>
      <c r="E2544" s="16" t="s">
        <v>7060</v>
      </c>
      <c r="F2544" s="87">
        <v>8592223247789</v>
      </c>
      <c r="G2544" s="17" t="s">
        <v>1954</v>
      </c>
      <c r="H2544" s="76">
        <v>81.2</v>
      </c>
      <c r="I2544" s="18">
        <f t="shared" si="199"/>
        <v>3.3142857142857145</v>
      </c>
      <c r="J2544" s="46">
        <f>'Skupinové slevy'!$C$68</f>
        <v>0</v>
      </c>
      <c r="K2544" s="46">
        <f t="shared" si="200"/>
        <v>0</v>
      </c>
      <c r="L2544" s="46">
        <f t="shared" si="201"/>
        <v>0</v>
      </c>
      <c r="M2544" s="19">
        <f t="shared" si="202"/>
        <v>81.2</v>
      </c>
      <c r="N2544" s="19">
        <f t="shared" si="203"/>
        <v>3.3142857142857145</v>
      </c>
    </row>
    <row r="2545" spans="1:14" ht="15" customHeight="1">
      <c r="A2545" s="15">
        <v>2539</v>
      </c>
      <c r="B2545" s="45">
        <v>9</v>
      </c>
      <c r="C2545" s="81"/>
      <c r="D2545" s="28" t="s">
        <v>7061</v>
      </c>
      <c r="E2545" s="16" t="s">
        <v>7062</v>
      </c>
      <c r="F2545" s="87">
        <v>8592223247796</v>
      </c>
      <c r="G2545" s="17" t="s">
        <v>1954</v>
      </c>
      <c r="H2545" s="76">
        <v>76.7</v>
      </c>
      <c r="I2545" s="18">
        <f t="shared" si="199"/>
        <v>3.1306122448979594</v>
      </c>
      <c r="J2545" s="46">
        <f>'Skupinové slevy'!$C$68</f>
        <v>0</v>
      </c>
      <c r="K2545" s="46">
        <f t="shared" si="200"/>
        <v>0</v>
      </c>
      <c r="L2545" s="46">
        <f t="shared" si="201"/>
        <v>0</v>
      </c>
      <c r="M2545" s="19">
        <f t="shared" si="202"/>
        <v>76.7</v>
      </c>
      <c r="N2545" s="19">
        <f t="shared" si="203"/>
        <v>3.1306122448979594</v>
      </c>
    </row>
    <row r="2546" spans="1:14" ht="15" customHeight="1">
      <c r="A2546" s="15">
        <v>2540</v>
      </c>
      <c r="B2546" s="45">
        <v>9</v>
      </c>
      <c r="C2546" s="81"/>
      <c r="D2546" s="28" t="s">
        <v>5594</v>
      </c>
      <c r="E2546" s="16" t="s">
        <v>5052</v>
      </c>
      <c r="F2546" s="87">
        <v>8592223247802</v>
      </c>
      <c r="G2546" s="17" t="s">
        <v>1954</v>
      </c>
      <c r="H2546" s="76">
        <v>89.7</v>
      </c>
      <c r="I2546" s="18">
        <f t="shared" si="199"/>
        <v>3.6612244897959183</v>
      </c>
      <c r="J2546" s="46">
        <f>'Skupinové slevy'!$C$68</f>
        <v>0</v>
      </c>
      <c r="K2546" s="46">
        <f t="shared" si="200"/>
        <v>0</v>
      </c>
      <c r="L2546" s="46">
        <f t="shared" si="201"/>
        <v>0</v>
      </c>
      <c r="M2546" s="19">
        <f t="shared" si="202"/>
        <v>89.7</v>
      </c>
      <c r="N2546" s="19">
        <f t="shared" si="203"/>
        <v>3.6612244897959183</v>
      </c>
    </row>
    <row r="2547" spans="1:14" ht="15" customHeight="1">
      <c r="A2547" s="15">
        <v>2541</v>
      </c>
      <c r="B2547" s="45">
        <v>9</v>
      </c>
      <c r="C2547" s="81"/>
      <c r="D2547" s="28" t="s">
        <v>4308</v>
      </c>
      <c r="E2547" s="16" t="s">
        <v>27</v>
      </c>
      <c r="F2547" s="87">
        <v>8592223247819</v>
      </c>
      <c r="G2547" s="17" t="s">
        <v>1954</v>
      </c>
      <c r="H2547" s="76">
        <v>109</v>
      </c>
      <c r="I2547" s="18">
        <f t="shared" si="199"/>
        <v>4.4489795918367347</v>
      </c>
      <c r="J2547" s="46">
        <f>'Skupinové slevy'!$C$68</f>
        <v>0</v>
      </c>
      <c r="K2547" s="46">
        <f t="shared" si="200"/>
        <v>0</v>
      </c>
      <c r="L2547" s="46">
        <f t="shared" si="201"/>
        <v>0</v>
      </c>
      <c r="M2547" s="19">
        <f t="shared" si="202"/>
        <v>109</v>
      </c>
      <c r="N2547" s="19">
        <f t="shared" si="203"/>
        <v>4.4489795918367347</v>
      </c>
    </row>
    <row r="2548" spans="1:14" ht="15" customHeight="1">
      <c r="A2548" s="15">
        <v>2542</v>
      </c>
      <c r="B2548" s="45">
        <v>9</v>
      </c>
      <c r="C2548" s="81"/>
      <c r="D2548" s="28" t="s">
        <v>5583</v>
      </c>
      <c r="E2548" s="16" t="s">
        <v>5584</v>
      </c>
      <c r="F2548" s="87">
        <v>8592223247826</v>
      </c>
      <c r="G2548" s="17" t="s">
        <v>1954</v>
      </c>
      <c r="H2548" s="76">
        <v>163.5</v>
      </c>
      <c r="I2548" s="18">
        <f t="shared" si="199"/>
        <v>6.6734693877551017</v>
      </c>
      <c r="J2548" s="46">
        <f>'Skupinové slevy'!$C$68</f>
        <v>0</v>
      </c>
      <c r="K2548" s="46">
        <f t="shared" si="200"/>
        <v>0</v>
      </c>
      <c r="L2548" s="46">
        <f t="shared" si="201"/>
        <v>0</v>
      </c>
      <c r="M2548" s="19">
        <f t="shared" si="202"/>
        <v>163.5</v>
      </c>
      <c r="N2548" s="19">
        <f t="shared" si="203"/>
        <v>6.6734693877551017</v>
      </c>
    </row>
    <row r="2549" spans="1:14" ht="15" customHeight="1">
      <c r="A2549" s="15">
        <v>2543</v>
      </c>
      <c r="B2549" s="45">
        <v>9</v>
      </c>
      <c r="C2549" s="81"/>
      <c r="D2549" s="28" t="s">
        <v>5585</v>
      </c>
      <c r="E2549" s="16" t="s">
        <v>5586</v>
      </c>
      <c r="F2549" s="87">
        <v>8592223247833</v>
      </c>
      <c r="G2549" s="17" t="s">
        <v>1954</v>
      </c>
      <c r="H2549" s="76">
        <v>86.9</v>
      </c>
      <c r="I2549" s="18">
        <f t="shared" si="199"/>
        <v>3.5469387755102044</v>
      </c>
      <c r="J2549" s="46">
        <f>'Skupinové slevy'!$C$68</f>
        <v>0</v>
      </c>
      <c r="K2549" s="46">
        <f t="shared" si="200"/>
        <v>0</v>
      </c>
      <c r="L2549" s="46">
        <f t="shared" si="201"/>
        <v>0</v>
      </c>
      <c r="M2549" s="19">
        <f t="shared" si="202"/>
        <v>86.9</v>
      </c>
      <c r="N2549" s="19">
        <f t="shared" si="203"/>
        <v>3.5469387755102044</v>
      </c>
    </row>
    <row r="2550" spans="1:14" ht="15" customHeight="1">
      <c r="A2550" s="15">
        <v>2544</v>
      </c>
      <c r="B2550" s="45">
        <v>9</v>
      </c>
      <c r="C2550" s="81"/>
      <c r="D2550" s="28" t="s">
        <v>5587</v>
      </c>
      <c r="E2550" s="16" t="s">
        <v>3056</v>
      </c>
      <c r="F2550" s="87">
        <v>8592223247840</v>
      </c>
      <c r="G2550" s="17" t="s">
        <v>1954</v>
      </c>
      <c r="H2550" s="76">
        <v>107.5</v>
      </c>
      <c r="I2550" s="18">
        <f t="shared" si="199"/>
        <v>4.3877551020408161</v>
      </c>
      <c r="J2550" s="46">
        <f>'Skupinové slevy'!$C$68</f>
        <v>0</v>
      </c>
      <c r="K2550" s="46">
        <f t="shared" si="200"/>
        <v>0</v>
      </c>
      <c r="L2550" s="46">
        <f t="shared" si="201"/>
        <v>0</v>
      </c>
      <c r="M2550" s="19">
        <f t="shared" si="202"/>
        <v>107.5</v>
      </c>
      <c r="N2550" s="19">
        <f t="shared" si="203"/>
        <v>4.3877551020408161</v>
      </c>
    </row>
    <row r="2551" spans="1:14" ht="15" customHeight="1">
      <c r="A2551" s="15">
        <v>2545</v>
      </c>
      <c r="B2551" s="45">
        <v>9</v>
      </c>
      <c r="C2551" s="81"/>
      <c r="D2551" s="28" t="s">
        <v>4536</v>
      </c>
      <c r="E2551" s="16" t="s">
        <v>4537</v>
      </c>
      <c r="F2551" s="87">
        <v>8592223247857</v>
      </c>
      <c r="G2551" s="17" t="s">
        <v>1954</v>
      </c>
      <c r="H2551" s="76">
        <v>131</v>
      </c>
      <c r="I2551" s="18">
        <f t="shared" si="199"/>
        <v>5.3469387755102042</v>
      </c>
      <c r="J2551" s="46">
        <f>'Skupinové slevy'!$C$68</f>
        <v>0</v>
      </c>
      <c r="K2551" s="46">
        <f t="shared" si="200"/>
        <v>0</v>
      </c>
      <c r="L2551" s="46">
        <f t="shared" si="201"/>
        <v>0</v>
      </c>
      <c r="M2551" s="19">
        <f t="shared" si="202"/>
        <v>131</v>
      </c>
      <c r="N2551" s="19">
        <f t="shared" si="203"/>
        <v>5.3469387755102042</v>
      </c>
    </row>
    <row r="2552" spans="1:14" ht="15" customHeight="1">
      <c r="A2552" s="15">
        <v>2546</v>
      </c>
      <c r="B2552" s="45">
        <v>9</v>
      </c>
      <c r="C2552" s="81"/>
      <c r="D2552" s="28" t="s">
        <v>226</v>
      </c>
      <c r="E2552" s="16" t="s">
        <v>227</v>
      </c>
      <c r="F2552" s="87">
        <v>8592223247864</v>
      </c>
      <c r="G2552" s="17" t="s">
        <v>1954</v>
      </c>
      <c r="H2552" s="76">
        <v>181.6</v>
      </c>
      <c r="I2552" s="18">
        <f t="shared" si="199"/>
        <v>7.4122448979591837</v>
      </c>
      <c r="J2552" s="46">
        <f>'Skupinové slevy'!$C$68</f>
        <v>0</v>
      </c>
      <c r="K2552" s="46">
        <f t="shared" si="200"/>
        <v>0</v>
      </c>
      <c r="L2552" s="46">
        <f t="shared" si="201"/>
        <v>0</v>
      </c>
      <c r="M2552" s="19">
        <f t="shared" si="202"/>
        <v>181.6</v>
      </c>
      <c r="N2552" s="19">
        <f t="shared" si="203"/>
        <v>7.4122448979591837</v>
      </c>
    </row>
    <row r="2553" spans="1:14" ht="15" customHeight="1">
      <c r="A2553" s="15">
        <v>2547</v>
      </c>
      <c r="B2553" s="45">
        <v>9</v>
      </c>
      <c r="C2553" s="81"/>
      <c r="D2553" s="28" t="s">
        <v>228</v>
      </c>
      <c r="E2553" s="16" t="s">
        <v>229</v>
      </c>
      <c r="F2553" s="87">
        <v>8592223247871</v>
      </c>
      <c r="G2553" s="17" t="s">
        <v>1954</v>
      </c>
      <c r="H2553" s="76">
        <v>128.1</v>
      </c>
      <c r="I2553" s="18">
        <f t="shared" si="199"/>
        <v>5.2285714285714286</v>
      </c>
      <c r="J2553" s="46">
        <f>'Skupinové slevy'!$C$68</f>
        <v>0</v>
      </c>
      <c r="K2553" s="46">
        <f t="shared" si="200"/>
        <v>0</v>
      </c>
      <c r="L2553" s="46">
        <f t="shared" si="201"/>
        <v>0</v>
      </c>
      <c r="M2553" s="19">
        <f t="shared" si="202"/>
        <v>128.1</v>
      </c>
      <c r="N2553" s="19">
        <f t="shared" si="203"/>
        <v>5.2285714285714286</v>
      </c>
    </row>
    <row r="2554" spans="1:14" ht="15" customHeight="1">
      <c r="A2554" s="15">
        <v>2548</v>
      </c>
      <c r="B2554" s="45">
        <v>9</v>
      </c>
      <c r="C2554" s="81"/>
      <c r="D2554" s="28" t="s">
        <v>2750</v>
      </c>
      <c r="E2554" s="16" t="s">
        <v>1313</v>
      </c>
      <c r="F2554" s="87">
        <v>8592223247888</v>
      </c>
      <c r="G2554" s="17" t="s">
        <v>1954</v>
      </c>
      <c r="H2554" s="76">
        <v>133.6</v>
      </c>
      <c r="I2554" s="18">
        <f t="shared" si="199"/>
        <v>5.4530612244897956</v>
      </c>
      <c r="J2554" s="46">
        <f>'Skupinové slevy'!$C$68</f>
        <v>0</v>
      </c>
      <c r="K2554" s="46">
        <f t="shared" si="200"/>
        <v>0</v>
      </c>
      <c r="L2554" s="46">
        <f t="shared" si="201"/>
        <v>0</v>
      </c>
      <c r="M2554" s="19">
        <f t="shared" si="202"/>
        <v>133.6</v>
      </c>
      <c r="N2554" s="19">
        <f t="shared" si="203"/>
        <v>5.4530612244897956</v>
      </c>
    </row>
    <row r="2555" spans="1:14" ht="15" customHeight="1">
      <c r="A2555" s="15">
        <v>2549</v>
      </c>
      <c r="B2555" s="45">
        <v>9</v>
      </c>
      <c r="C2555" s="81"/>
      <c r="D2555" s="28" t="s">
        <v>1314</v>
      </c>
      <c r="E2555" s="16" t="s">
        <v>1315</v>
      </c>
      <c r="F2555" s="87">
        <v>8592223247895</v>
      </c>
      <c r="G2555" s="17" t="s">
        <v>1954</v>
      </c>
      <c r="H2555" s="76">
        <v>155.6</v>
      </c>
      <c r="I2555" s="18">
        <f t="shared" si="199"/>
        <v>6.3510204081632651</v>
      </c>
      <c r="J2555" s="46">
        <f>'Skupinové slevy'!$C$68</f>
        <v>0</v>
      </c>
      <c r="K2555" s="46">
        <f t="shared" si="200"/>
        <v>0</v>
      </c>
      <c r="L2555" s="46">
        <f t="shared" si="201"/>
        <v>0</v>
      </c>
      <c r="M2555" s="19">
        <f t="shared" si="202"/>
        <v>155.6</v>
      </c>
      <c r="N2555" s="19">
        <f t="shared" si="203"/>
        <v>6.3510204081632651</v>
      </c>
    </row>
    <row r="2556" spans="1:14" ht="15" customHeight="1">
      <c r="A2556" s="15">
        <v>2550</v>
      </c>
      <c r="B2556" s="45">
        <v>9</v>
      </c>
      <c r="C2556" s="81"/>
      <c r="D2556" s="28" t="s">
        <v>1847</v>
      </c>
      <c r="E2556" s="16" t="s">
        <v>1848</v>
      </c>
      <c r="F2556" s="87">
        <v>8592223247901</v>
      </c>
      <c r="G2556" s="17" t="s">
        <v>1954</v>
      </c>
      <c r="H2556" s="76">
        <v>211.5</v>
      </c>
      <c r="I2556" s="18">
        <f t="shared" si="199"/>
        <v>8.6326530612244898</v>
      </c>
      <c r="J2556" s="46">
        <f>'Skupinové slevy'!$C$68</f>
        <v>0</v>
      </c>
      <c r="K2556" s="46">
        <f t="shared" si="200"/>
        <v>0</v>
      </c>
      <c r="L2556" s="46">
        <f t="shared" si="201"/>
        <v>0</v>
      </c>
      <c r="M2556" s="19">
        <f t="shared" si="202"/>
        <v>211.5</v>
      </c>
      <c r="N2556" s="19">
        <f t="shared" si="203"/>
        <v>8.6326530612244898</v>
      </c>
    </row>
    <row r="2557" spans="1:14" ht="15" customHeight="1">
      <c r="A2557" s="15">
        <v>2551</v>
      </c>
      <c r="B2557" s="45">
        <v>9</v>
      </c>
      <c r="C2557" s="81"/>
      <c r="D2557" s="28" t="s">
        <v>5375</v>
      </c>
      <c r="E2557" s="16" t="s">
        <v>5376</v>
      </c>
      <c r="F2557" s="87">
        <v>8592223247918</v>
      </c>
      <c r="G2557" s="17" t="s">
        <v>1954</v>
      </c>
      <c r="H2557" s="76">
        <v>76.7</v>
      </c>
      <c r="I2557" s="18">
        <f t="shared" si="199"/>
        <v>3.1306122448979594</v>
      </c>
      <c r="J2557" s="46">
        <f>'Skupinové slevy'!$C$68</f>
        <v>0</v>
      </c>
      <c r="K2557" s="46">
        <f t="shared" si="200"/>
        <v>0</v>
      </c>
      <c r="L2557" s="46">
        <f t="shared" si="201"/>
        <v>0</v>
      </c>
      <c r="M2557" s="19">
        <f t="shared" si="202"/>
        <v>76.7</v>
      </c>
      <c r="N2557" s="19">
        <f t="shared" si="203"/>
        <v>3.1306122448979594</v>
      </c>
    </row>
    <row r="2558" spans="1:14" ht="15" customHeight="1">
      <c r="A2558" s="15">
        <v>2552</v>
      </c>
      <c r="B2558" s="45">
        <v>9</v>
      </c>
      <c r="C2558" s="81"/>
      <c r="D2558" s="28" t="s">
        <v>1945</v>
      </c>
      <c r="E2558" s="16" t="s">
        <v>1946</v>
      </c>
      <c r="F2558" s="87">
        <v>8592223247925</v>
      </c>
      <c r="G2558" s="17" t="s">
        <v>1954</v>
      </c>
      <c r="H2558" s="76">
        <v>94.3</v>
      </c>
      <c r="I2558" s="18">
        <f t="shared" si="199"/>
        <v>3.8489795918367347</v>
      </c>
      <c r="J2558" s="46">
        <f>'Skupinové slevy'!$C$68</f>
        <v>0</v>
      </c>
      <c r="K2558" s="46">
        <f t="shared" si="200"/>
        <v>0</v>
      </c>
      <c r="L2558" s="46">
        <f t="shared" si="201"/>
        <v>0</v>
      </c>
      <c r="M2558" s="19">
        <f t="shared" si="202"/>
        <v>94.3</v>
      </c>
      <c r="N2558" s="19">
        <f t="shared" si="203"/>
        <v>3.8489795918367347</v>
      </c>
    </row>
    <row r="2559" spans="1:14" ht="15" customHeight="1">
      <c r="A2559" s="15">
        <v>2553</v>
      </c>
      <c r="B2559" s="45">
        <v>9</v>
      </c>
      <c r="C2559" s="81"/>
      <c r="D2559" s="28" t="s">
        <v>1947</v>
      </c>
      <c r="E2559" s="16" t="s">
        <v>5383</v>
      </c>
      <c r="F2559" s="87">
        <v>8592223247932</v>
      </c>
      <c r="G2559" s="17" t="s">
        <v>1954</v>
      </c>
      <c r="H2559" s="76">
        <v>117.8</v>
      </c>
      <c r="I2559" s="18">
        <f t="shared" si="199"/>
        <v>4.8081632653061224</v>
      </c>
      <c r="J2559" s="46">
        <f>'Skupinové slevy'!$C$68</f>
        <v>0</v>
      </c>
      <c r="K2559" s="46">
        <f t="shared" si="200"/>
        <v>0</v>
      </c>
      <c r="L2559" s="46">
        <f t="shared" si="201"/>
        <v>0</v>
      </c>
      <c r="M2559" s="19">
        <f t="shared" si="202"/>
        <v>117.8</v>
      </c>
      <c r="N2559" s="19">
        <f t="shared" si="203"/>
        <v>4.8081632653061224</v>
      </c>
    </row>
    <row r="2560" spans="1:14" ht="15" customHeight="1">
      <c r="A2560" s="15">
        <v>2554</v>
      </c>
      <c r="B2560" s="45">
        <v>9</v>
      </c>
      <c r="C2560" s="81"/>
      <c r="D2560" s="28" t="s">
        <v>5384</v>
      </c>
      <c r="E2560" s="16" t="s">
        <v>5385</v>
      </c>
      <c r="F2560" s="87">
        <v>8592223247949</v>
      </c>
      <c r="G2560" s="17" t="s">
        <v>1954</v>
      </c>
      <c r="H2560" s="76">
        <v>172.5</v>
      </c>
      <c r="I2560" s="18">
        <f t="shared" si="199"/>
        <v>7.0408163265306118</v>
      </c>
      <c r="J2560" s="46">
        <f>'Skupinové slevy'!$C$68</f>
        <v>0</v>
      </c>
      <c r="K2560" s="46">
        <f t="shared" si="200"/>
        <v>0</v>
      </c>
      <c r="L2560" s="46">
        <f t="shared" si="201"/>
        <v>0</v>
      </c>
      <c r="M2560" s="19">
        <f t="shared" si="202"/>
        <v>172.5</v>
      </c>
      <c r="N2560" s="19">
        <f t="shared" si="203"/>
        <v>7.0408163265306118</v>
      </c>
    </row>
    <row r="2561" spans="1:14" ht="15" customHeight="1">
      <c r="A2561" s="15">
        <v>2555</v>
      </c>
      <c r="B2561" s="45">
        <v>9</v>
      </c>
      <c r="C2561" s="81"/>
      <c r="D2561" s="28" t="s">
        <v>5386</v>
      </c>
      <c r="E2561" s="16" t="s">
        <v>5387</v>
      </c>
      <c r="F2561" s="87">
        <v>8592223247956</v>
      </c>
      <c r="G2561" s="17" t="s">
        <v>1954</v>
      </c>
      <c r="H2561" s="76">
        <v>85.4</v>
      </c>
      <c r="I2561" s="18">
        <f t="shared" si="199"/>
        <v>3.4857142857142858</v>
      </c>
      <c r="J2561" s="46">
        <f>'Skupinové slevy'!$C$68</f>
        <v>0</v>
      </c>
      <c r="K2561" s="46">
        <f t="shared" si="200"/>
        <v>0</v>
      </c>
      <c r="L2561" s="46">
        <f t="shared" si="201"/>
        <v>0</v>
      </c>
      <c r="M2561" s="19">
        <f t="shared" si="202"/>
        <v>85.4</v>
      </c>
      <c r="N2561" s="19">
        <f t="shared" si="203"/>
        <v>3.4857142857142858</v>
      </c>
    </row>
    <row r="2562" spans="1:14" ht="15" customHeight="1">
      <c r="A2562" s="15">
        <v>2556</v>
      </c>
      <c r="B2562" s="45">
        <v>9</v>
      </c>
      <c r="C2562" s="81"/>
      <c r="D2562" s="28" t="s">
        <v>5388</v>
      </c>
      <c r="E2562" s="16" t="s">
        <v>3224</v>
      </c>
      <c r="F2562" s="87">
        <v>8592223247963</v>
      </c>
      <c r="G2562" s="17" t="s">
        <v>1954</v>
      </c>
      <c r="H2562" s="76">
        <v>106</v>
      </c>
      <c r="I2562" s="18">
        <f t="shared" si="199"/>
        <v>4.3265306122448983</v>
      </c>
      <c r="J2562" s="46">
        <f>'Skupinové slevy'!$C$68</f>
        <v>0</v>
      </c>
      <c r="K2562" s="46">
        <f t="shared" si="200"/>
        <v>0</v>
      </c>
      <c r="L2562" s="46">
        <f t="shared" si="201"/>
        <v>0</v>
      </c>
      <c r="M2562" s="19">
        <f t="shared" si="202"/>
        <v>106</v>
      </c>
      <c r="N2562" s="19">
        <f t="shared" si="203"/>
        <v>4.3265306122448983</v>
      </c>
    </row>
    <row r="2563" spans="1:14" ht="15" customHeight="1">
      <c r="A2563" s="15">
        <v>2557</v>
      </c>
      <c r="B2563" s="45">
        <v>9</v>
      </c>
      <c r="C2563" s="81"/>
      <c r="D2563" s="28" t="s">
        <v>3225</v>
      </c>
      <c r="E2563" s="16" t="s">
        <v>364</v>
      </c>
      <c r="F2563" s="87">
        <v>8592223247970</v>
      </c>
      <c r="G2563" s="17" t="s">
        <v>1954</v>
      </c>
      <c r="H2563" s="76">
        <v>106</v>
      </c>
      <c r="I2563" s="18">
        <f t="shared" si="199"/>
        <v>4.3265306122448983</v>
      </c>
      <c r="J2563" s="46">
        <f>'Skupinové slevy'!$C$68</f>
        <v>0</v>
      </c>
      <c r="K2563" s="46">
        <f t="shared" si="200"/>
        <v>0</v>
      </c>
      <c r="L2563" s="46">
        <f t="shared" si="201"/>
        <v>0</v>
      </c>
      <c r="M2563" s="19">
        <f t="shared" si="202"/>
        <v>106</v>
      </c>
      <c r="N2563" s="19">
        <f t="shared" si="203"/>
        <v>4.3265306122448983</v>
      </c>
    </row>
    <row r="2564" spans="1:14" ht="15" customHeight="1">
      <c r="A2564" s="15">
        <v>2558</v>
      </c>
      <c r="B2564" s="45">
        <v>9</v>
      </c>
      <c r="C2564" s="81"/>
      <c r="D2564" s="28" t="s">
        <v>304</v>
      </c>
      <c r="E2564" s="16" t="s">
        <v>305</v>
      </c>
      <c r="F2564" s="87">
        <v>8592223247987</v>
      </c>
      <c r="G2564" s="17" t="s">
        <v>1954</v>
      </c>
      <c r="H2564" s="76">
        <v>119.3</v>
      </c>
      <c r="I2564" s="18">
        <f t="shared" si="199"/>
        <v>4.869387755102041</v>
      </c>
      <c r="J2564" s="46">
        <f>'Skupinové slevy'!$C$68</f>
        <v>0</v>
      </c>
      <c r="K2564" s="46">
        <f t="shared" si="200"/>
        <v>0</v>
      </c>
      <c r="L2564" s="46">
        <f t="shared" si="201"/>
        <v>0</v>
      </c>
      <c r="M2564" s="19">
        <f t="shared" si="202"/>
        <v>119.3</v>
      </c>
      <c r="N2564" s="19">
        <f t="shared" si="203"/>
        <v>4.869387755102041</v>
      </c>
    </row>
    <row r="2565" spans="1:14" ht="15" customHeight="1">
      <c r="A2565" s="15">
        <v>2559</v>
      </c>
      <c r="B2565" s="45">
        <v>9</v>
      </c>
      <c r="C2565" s="81"/>
      <c r="D2565" s="28" t="s">
        <v>306</v>
      </c>
      <c r="E2565" s="16" t="s">
        <v>307</v>
      </c>
      <c r="F2565" s="87">
        <v>8592223247994</v>
      </c>
      <c r="G2565" s="17" t="s">
        <v>1954</v>
      </c>
      <c r="H2565" s="76">
        <v>141.4</v>
      </c>
      <c r="I2565" s="18">
        <f t="shared" si="199"/>
        <v>5.7714285714285714</v>
      </c>
      <c r="J2565" s="46">
        <f>'Skupinové slevy'!$C$68</f>
        <v>0</v>
      </c>
      <c r="K2565" s="46">
        <f t="shared" si="200"/>
        <v>0</v>
      </c>
      <c r="L2565" s="46">
        <f t="shared" si="201"/>
        <v>0</v>
      </c>
      <c r="M2565" s="19">
        <f t="shared" si="202"/>
        <v>141.4</v>
      </c>
      <c r="N2565" s="19">
        <f t="shared" si="203"/>
        <v>5.7714285714285714</v>
      </c>
    </row>
    <row r="2566" spans="1:14" ht="15" customHeight="1">
      <c r="A2566" s="15">
        <v>2560</v>
      </c>
      <c r="B2566" s="45">
        <v>9</v>
      </c>
      <c r="C2566" s="81"/>
      <c r="D2566" s="28" t="s">
        <v>365</v>
      </c>
      <c r="E2566" s="16" t="s">
        <v>6375</v>
      </c>
      <c r="F2566" s="87">
        <v>8592223248007</v>
      </c>
      <c r="G2566" s="17" t="s">
        <v>1954</v>
      </c>
      <c r="H2566" s="76">
        <v>199.8</v>
      </c>
      <c r="I2566" s="18">
        <f t="shared" si="199"/>
        <v>8.1551020408163275</v>
      </c>
      <c r="J2566" s="46">
        <f>'Skupinové slevy'!$C$68</f>
        <v>0</v>
      </c>
      <c r="K2566" s="46">
        <f t="shared" si="200"/>
        <v>0</v>
      </c>
      <c r="L2566" s="46">
        <f t="shared" si="201"/>
        <v>0</v>
      </c>
      <c r="M2566" s="19">
        <f t="shared" si="202"/>
        <v>199.8</v>
      </c>
      <c r="N2566" s="19">
        <f t="shared" si="203"/>
        <v>8.1551020408163275</v>
      </c>
    </row>
    <row r="2567" spans="1:14" ht="15" customHeight="1">
      <c r="A2567" s="15">
        <v>2561</v>
      </c>
      <c r="B2567" s="45">
        <v>9</v>
      </c>
      <c r="C2567" s="81"/>
      <c r="D2567" s="28" t="s">
        <v>796</v>
      </c>
      <c r="E2567" s="16" t="s">
        <v>797</v>
      </c>
      <c r="F2567" s="87">
        <v>8592223248014</v>
      </c>
      <c r="G2567" s="17" t="s">
        <v>1954</v>
      </c>
      <c r="H2567" s="76">
        <v>116.4</v>
      </c>
      <c r="I2567" s="18">
        <f t="shared" ref="I2567:I2630" si="204">H2567/$I$5</f>
        <v>4.7510204081632654</v>
      </c>
      <c r="J2567" s="46">
        <f>'Skupinové slevy'!$C$68</f>
        <v>0</v>
      </c>
      <c r="K2567" s="46">
        <f t="shared" ref="K2567:K2630" si="205">IF($K$4="X",0.04,0)</f>
        <v>0</v>
      </c>
      <c r="L2567" s="46">
        <f t="shared" ref="L2567:L2630" si="206">IF($L$4="X",0.02,0)</f>
        <v>0</v>
      </c>
      <c r="M2567" s="19">
        <f t="shared" si="202"/>
        <v>116.4</v>
      </c>
      <c r="N2567" s="19">
        <f t="shared" si="203"/>
        <v>4.7510204081632654</v>
      </c>
    </row>
    <row r="2568" spans="1:14" ht="15" customHeight="1">
      <c r="A2568" s="15">
        <v>2562</v>
      </c>
      <c r="B2568" s="45">
        <v>9</v>
      </c>
      <c r="C2568" s="81"/>
      <c r="D2568" s="28" t="s">
        <v>798</v>
      </c>
      <c r="E2568" s="16" t="s">
        <v>799</v>
      </c>
      <c r="F2568" s="87">
        <v>8592223248021</v>
      </c>
      <c r="G2568" s="17" t="s">
        <v>1954</v>
      </c>
      <c r="H2568" s="76">
        <v>137.5</v>
      </c>
      <c r="I2568" s="18">
        <f t="shared" si="204"/>
        <v>5.6122448979591839</v>
      </c>
      <c r="J2568" s="46">
        <f>'Skupinové slevy'!$C$68</f>
        <v>0</v>
      </c>
      <c r="K2568" s="46">
        <f t="shared" si="205"/>
        <v>0</v>
      </c>
      <c r="L2568" s="46">
        <f t="shared" si="206"/>
        <v>0</v>
      </c>
      <c r="M2568" s="19">
        <f t="shared" si="202"/>
        <v>137.5</v>
      </c>
      <c r="N2568" s="19">
        <f t="shared" si="203"/>
        <v>5.6122448979591839</v>
      </c>
    </row>
    <row r="2569" spans="1:14" ht="15" customHeight="1">
      <c r="A2569" s="15">
        <v>2563</v>
      </c>
      <c r="B2569" s="45">
        <v>9</v>
      </c>
      <c r="C2569" s="81"/>
      <c r="D2569" s="28" t="s">
        <v>3156</v>
      </c>
      <c r="E2569" s="16" t="s">
        <v>3157</v>
      </c>
      <c r="F2569" s="87">
        <v>8592223248038</v>
      </c>
      <c r="G2569" s="17" t="s">
        <v>1954</v>
      </c>
      <c r="H2569" s="76">
        <v>163.5</v>
      </c>
      <c r="I2569" s="18">
        <f t="shared" si="204"/>
        <v>6.6734693877551017</v>
      </c>
      <c r="J2569" s="46">
        <f>'Skupinové slevy'!$C$68</f>
        <v>0</v>
      </c>
      <c r="K2569" s="46">
        <f t="shared" si="205"/>
        <v>0</v>
      </c>
      <c r="L2569" s="46">
        <f t="shared" si="206"/>
        <v>0</v>
      </c>
      <c r="M2569" s="19">
        <f t="shared" si="202"/>
        <v>163.5</v>
      </c>
      <c r="N2569" s="19">
        <f t="shared" si="203"/>
        <v>6.6734693877551017</v>
      </c>
    </row>
    <row r="2570" spans="1:14" ht="15" customHeight="1">
      <c r="A2570" s="15">
        <v>2564</v>
      </c>
      <c r="B2570" s="45">
        <v>9</v>
      </c>
      <c r="C2570" s="81"/>
      <c r="D2570" s="28" t="s">
        <v>808</v>
      </c>
      <c r="E2570" s="16" t="s">
        <v>809</v>
      </c>
      <c r="F2570" s="87">
        <v>8592223248045</v>
      </c>
      <c r="G2570" s="17" t="s">
        <v>1954</v>
      </c>
      <c r="H2570" s="76">
        <v>220.5</v>
      </c>
      <c r="I2570" s="18">
        <f t="shared" si="204"/>
        <v>9</v>
      </c>
      <c r="J2570" s="46">
        <f>'Skupinové slevy'!$C$68</f>
        <v>0</v>
      </c>
      <c r="K2570" s="46">
        <f t="shared" si="205"/>
        <v>0</v>
      </c>
      <c r="L2570" s="46">
        <f t="shared" si="206"/>
        <v>0</v>
      </c>
      <c r="M2570" s="19">
        <f t="shared" si="202"/>
        <v>220.5</v>
      </c>
      <c r="N2570" s="19">
        <f t="shared" si="203"/>
        <v>9</v>
      </c>
    </row>
    <row r="2571" spans="1:14" ht="15" customHeight="1">
      <c r="A2571" s="15">
        <v>2565</v>
      </c>
      <c r="B2571" s="45">
        <v>9</v>
      </c>
      <c r="C2571" s="81"/>
      <c r="D2571" s="28" t="s">
        <v>3216</v>
      </c>
      <c r="E2571" s="16" t="s">
        <v>2958</v>
      </c>
      <c r="F2571" s="87">
        <v>8592223248052</v>
      </c>
      <c r="G2571" s="17" t="s">
        <v>1954</v>
      </c>
      <c r="H2571" s="76">
        <v>177.7</v>
      </c>
      <c r="I2571" s="18">
        <f t="shared" si="204"/>
        <v>7.2530612244897954</v>
      </c>
      <c r="J2571" s="46">
        <f>'Skupinové slevy'!$C$68</f>
        <v>0</v>
      </c>
      <c r="K2571" s="46">
        <f t="shared" si="205"/>
        <v>0</v>
      </c>
      <c r="L2571" s="46">
        <f t="shared" si="206"/>
        <v>0</v>
      </c>
      <c r="M2571" s="19">
        <f t="shared" si="202"/>
        <v>177.7</v>
      </c>
      <c r="N2571" s="19">
        <f t="shared" si="203"/>
        <v>7.2530612244897954</v>
      </c>
    </row>
    <row r="2572" spans="1:14" ht="15" customHeight="1">
      <c r="A2572" s="15">
        <v>2566</v>
      </c>
      <c r="B2572" s="45">
        <v>9</v>
      </c>
      <c r="C2572" s="81"/>
      <c r="D2572" s="28" t="s">
        <v>802</v>
      </c>
      <c r="E2572" s="16" t="s">
        <v>803</v>
      </c>
      <c r="F2572" s="87">
        <v>8592223248069</v>
      </c>
      <c r="G2572" s="17" t="s">
        <v>1954</v>
      </c>
      <c r="H2572" s="76">
        <v>177.7</v>
      </c>
      <c r="I2572" s="18">
        <f t="shared" si="204"/>
        <v>7.2530612244897954</v>
      </c>
      <c r="J2572" s="46">
        <f>'Skupinové slevy'!$C$68</f>
        <v>0</v>
      </c>
      <c r="K2572" s="46">
        <f t="shared" si="205"/>
        <v>0</v>
      </c>
      <c r="L2572" s="46">
        <f t="shared" si="206"/>
        <v>0</v>
      </c>
      <c r="M2572" s="19">
        <f t="shared" si="202"/>
        <v>177.7</v>
      </c>
      <c r="N2572" s="19">
        <f t="shared" si="203"/>
        <v>7.2530612244897954</v>
      </c>
    </row>
    <row r="2573" spans="1:14" ht="15" customHeight="1">
      <c r="A2573" s="15">
        <v>2567</v>
      </c>
      <c r="B2573" s="45">
        <v>9</v>
      </c>
      <c r="C2573" s="81"/>
      <c r="D2573" s="28" t="s">
        <v>804</v>
      </c>
      <c r="E2573" s="16" t="s">
        <v>805</v>
      </c>
      <c r="F2573" s="87">
        <v>8592223248076</v>
      </c>
      <c r="G2573" s="17" t="s">
        <v>1954</v>
      </c>
      <c r="H2573" s="76">
        <v>203.6</v>
      </c>
      <c r="I2573" s="18">
        <f t="shared" si="204"/>
        <v>8.3102040816326532</v>
      </c>
      <c r="J2573" s="46">
        <f>'Skupinové slevy'!$C$68</f>
        <v>0</v>
      </c>
      <c r="K2573" s="46">
        <f t="shared" si="205"/>
        <v>0</v>
      </c>
      <c r="L2573" s="46">
        <f t="shared" si="206"/>
        <v>0</v>
      </c>
      <c r="M2573" s="19">
        <f t="shared" si="202"/>
        <v>203.6</v>
      </c>
      <c r="N2573" s="19">
        <f t="shared" si="203"/>
        <v>8.3102040816326532</v>
      </c>
    </row>
    <row r="2574" spans="1:14" ht="15" customHeight="1">
      <c r="A2574" s="15">
        <v>2568</v>
      </c>
      <c r="B2574" s="45">
        <v>9</v>
      </c>
      <c r="C2574" s="81"/>
      <c r="D2574" s="28" t="s">
        <v>806</v>
      </c>
      <c r="E2574" s="16" t="s">
        <v>807</v>
      </c>
      <c r="F2574" s="87">
        <v>8592223248083</v>
      </c>
      <c r="G2574" s="17" t="s">
        <v>1954</v>
      </c>
      <c r="H2574" s="76">
        <v>268.5</v>
      </c>
      <c r="I2574" s="18">
        <f t="shared" si="204"/>
        <v>10.959183673469388</v>
      </c>
      <c r="J2574" s="46">
        <f>'Skupinové slevy'!$C$68</f>
        <v>0</v>
      </c>
      <c r="K2574" s="46">
        <f t="shared" si="205"/>
        <v>0</v>
      </c>
      <c r="L2574" s="46">
        <f t="shared" si="206"/>
        <v>0</v>
      </c>
      <c r="M2574" s="19">
        <f t="shared" si="202"/>
        <v>268.5</v>
      </c>
      <c r="N2574" s="19">
        <f t="shared" si="203"/>
        <v>10.959183673469388</v>
      </c>
    </row>
    <row r="2575" spans="1:14" ht="15" customHeight="1">
      <c r="A2575" s="15">
        <v>2569</v>
      </c>
      <c r="B2575" s="45">
        <v>9</v>
      </c>
      <c r="C2575" s="81"/>
      <c r="D2575" s="28" t="s">
        <v>4215</v>
      </c>
      <c r="E2575" s="16" t="s">
        <v>4216</v>
      </c>
      <c r="F2575" s="87">
        <v>8592223199040</v>
      </c>
      <c r="G2575" s="17">
        <v>926</v>
      </c>
      <c r="H2575" s="76">
        <v>97.2</v>
      </c>
      <c r="I2575" s="18">
        <f t="shared" si="204"/>
        <v>3.9673469387755103</v>
      </c>
      <c r="J2575" s="46">
        <f>'Skupinové slevy'!$C$61</f>
        <v>0</v>
      </c>
      <c r="K2575" s="46">
        <f t="shared" si="205"/>
        <v>0</v>
      </c>
      <c r="L2575" s="46">
        <f t="shared" si="206"/>
        <v>0</v>
      </c>
      <c r="M2575" s="19">
        <f t="shared" si="202"/>
        <v>97.2</v>
      </c>
      <c r="N2575" s="19">
        <f t="shared" si="203"/>
        <v>3.9673469387755103</v>
      </c>
    </row>
    <row r="2576" spans="1:14" ht="15" customHeight="1">
      <c r="A2576" s="15">
        <v>2570</v>
      </c>
      <c r="B2576" s="45">
        <v>9</v>
      </c>
      <c r="C2576" s="81"/>
      <c r="D2576" s="28" t="s">
        <v>4217</v>
      </c>
      <c r="E2576" s="16" t="s">
        <v>4218</v>
      </c>
      <c r="F2576" s="87">
        <v>8592223247413</v>
      </c>
      <c r="G2576" s="17">
        <v>926</v>
      </c>
      <c r="H2576" s="76">
        <v>107.5</v>
      </c>
      <c r="I2576" s="18">
        <f t="shared" si="204"/>
        <v>4.3877551020408161</v>
      </c>
      <c r="J2576" s="46">
        <f>'Skupinové slevy'!$C$61</f>
        <v>0</v>
      </c>
      <c r="K2576" s="46">
        <f t="shared" si="205"/>
        <v>0</v>
      </c>
      <c r="L2576" s="46">
        <f t="shared" si="206"/>
        <v>0</v>
      </c>
      <c r="M2576" s="19">
        <f t="shared" si="202"/>
        <v>107.5</v>
      </c>
      <c r="N2576" s="19">
        <f t="shared" si="203"/>
        <v>4.3877551020408161</v>
      </c>
    </row>
    <row r="2577" spans="1:14" ht="15" customHeight="1">
      <c r="A2577" s="15">
        <v>2571</v>
      </c>
      <c r="B2577" s="45">
        <v>9</v>
      </c>
      <c r="C2577" s="81"/>
      <c r="D2577" s="28" t="s">
        <v>2067</v>
      </c>
      <c r="E2577" s="16" t="s">
        <v>2068</v>
      </c>
      <c r="F2577" s="87">
        <v>8592223247420</v>
      </c>
      <c r="G2577" s="17">
        <v>926</v>
      </c>
      <c r="H2577" s="76">
        <v>131</v>
      </c>
      <c r="I2577" s="18">
        <f t="shared" si="204"/>
        <v>5.3469387755102042</v>
      </c>
      <c r="J2577" s="46">
        <f>'Skupinové slevy'!$C$61</f>
        <v>0</v>
      </c>
      <c r="K2577" s="46">
        <f t="shared" si="205"/>
        <v>0</v>
      </c>
      <c r="L2577" s="46">
        <f t="shared" si="206"/>
        <v>0</v>
      </c>
      <c r="M2577" s="19">
        <f t="shared" si="202"/>
        <v>131</v>
      </c>
      <c r="N2577" s="19">
        <f t="shared" si="203"/>
        <v>5.3469387755102042</v>
      </c>
    </row>
    <row r="2578" spans="1:14" ht="15" customHeight="1">
      <c r="A2578" s="15">
        <v>2572</v>
      </c>
      <c r="B2578" s="45">
        <v>9</v>
      </c>
      <c r="C2578" s="81"/>
      <c r="D2578" s="28" t="s">
        <v>2072</v>
      </c>
      <c r="E2578" s="16" t="s">
        <v>2073</v>
      </c>
      <c r="F2578" s="87">
        <v>8592223199057</v>
      </c>
      <c r="G2578" s="17">
        <v>926</v>
      </c>
      <c r="H2578" s="76">
        <v>88.5</v>
      </c>
      <c r="I2578" s="18">
        <f t="shared" si="204"/>
        <v>3.6122448979591835</v>
      </c>
      <c r="J2578" s="46">
        <f>'Skupinové slevy'!$C$61</f>
        <v>0</v>
      </c>
      <c r="K2578" s="46">
        <f t="shared" si="205"/>
        <v>0</v>
      </c>
      <c r="L2578" s="46">
        <f t="shared" si="206"/>
        <v>0</v>
      </c>
      <c r="M2578" s="19">
        <f t="shared" si="202"/>
        <v>88.5</v>
      </c>
      <c r="N2578" s="19">
        <f t="shared" si="203"/>
        <v>3.6122448979591835</v>
      </c>
    </row>
    <row r="2579" spans="1:14" ht="15" customHeight="1">
      <c r="A2579" s="15">
        <v>2573</v>
      </c>
      <c r="B2579" s="45">
        <v>9</v>
      </c>
      <c r="C2579" s="81"/>
      <c r="D2579" s="28" t="s">
        <v>2074</v>
      </c>
      <c r="E2579" s="16" t="s">
        <v>4209</v>
      </c>
      <c r="F2579" s="87">
        <v>8592223199064</v>
      </c>
      <c r="G2579" s="17">
        <v>926</v>
      </c>
      <c r="H2579" s="76">
        <v>103.2</v>
      </c>
      <c r="I2579" s="18">
        <f t="shared" si="204"/>
        <v>4.2122448979591836</v>
      </c>
      <c r="J2579" s="46">
        <f>'Skupinové slevy'!$C$61</f>
        <v>0</v>
      </c>
      <c r="K2579" s="46">
        <f t="shared" si="205"/>
        <v>0</v>
      </c>
      <c r="L2579" s="46">
        <f t="shared" si="206"/>
        <v>0</v>
      </c>
      <c r="M2579" s="19">
        <f t="shared" si="202"/>
        <v>103.2</v>
      </c>
      <c r="N2579" s="19">
        <f t="shared" si="203"/>
        <v>4.2122448979591836</v>
      </c>
    </row>
    <row r="2580" spans="1:14" ht="15" customHeight="1">
      <c r="A2580" s="15">
        <v>2574</v>
      </c>
      <c r="B2580" s="45">
        <v>9</v>
      </c>
      <c r="C2580" s="81"/>
      <c r="D2580" s="28" t="s">
        <v>4210</v>
      </c>
      <c r="E2580" s="16" t="s">
        <v>4211</v>
      </c>
      <c r="F2580" s="87">
        <v>8592223199071</v>
      </c>
      <c r="G2580" s="17">
        <v>926</v>
      </c>
      <c r="H2580" s="76">
        <v>147.9</v>
      </c>
      <c r="I2580" s="18">
        <f t="shared" si="204"/>
        <v>6.036734693877551</v>
      </c>
      <c r="J2580" s="46">
        <f>'Skupinové slevy'!$C$61</f>
        <v>0</v>
      </c>
      <c r="K2580" s="46">
        <f t="shared" si="205"/>
        <v>0</v>
      </c>
      <c r="L2580" s="46">
        <f t="shared" si="206"/>
        <v>0</v>
      </c>
      <c r="M2580" s="19">
        <f t="shared" si="202"/>
        <v>147.9</v>
      </c>
      <c r="N2580" s="19">
        <f t="shared" si="203"/>
        <v>6.036734693877551</v>
      </c>
    </row>
    <row r="2581" spans="1:14" ht="15" customHeight="1">
      <c r="A2581" s="15">
        <v>2575</v>
      </c>
      <c r="B2581" s="45">
        <v>9</v>
      </c>
      <c r="C2581" s="81"/>
      <c r="D2581" s="28" t="s">
        <v>4212</v>
      </c>
      <c r="E2581" s="16" t="s">
        <v>4213</v>
      </c>
      <c r="F2581" s="87">
        <v>8592223199088</v>
      </c>
      <c r="G2581" s="17">
        <v>926</v>
      </c>
      <c r="H2581" s="76">
        <v>186.8</v>
      </c>
      <c r="I2581" s="18">
        <f t="shared" si="204"/>
        <v>7.6244897959183682</v>
      </c>
      <c r="J2581" s="46">
        <f>'Skupinové slevy'!$C$61</f>
        <v>0</v>
      </c>
      <c r="K2581" s="46">
        <f t="shared" si="205"/>
        <v>0</v>
      </c>
      <c r="L2581" s="46">
        <f t="shared" si="206"/>
        <v>0</v>
      </c>
      <c r="M2581" s="19">
        <f t="shared" si="202"/>
        <v>186.8</v>
      </c>
      <c r="N2581" s="19">
        <f t="shared" si="203"/>
        <v>7.6244897959183682</v>
      </c>
    </row>
    <row r="2582" spans="1:14" ht="15" customHeight="1">
      <c r="A2582" s="15">
        <v>2576</v>
      </c>
      <c r="B2582" s="45">
        <v>9</v>
      </c>
      <c r="C2582" s="81"/>
      <c r="D2582" s="28" t="s">
        <v>4214</v>
      </c>
      <c r="E2582" s="16" t="s">
        <v>4207</v>
      </c>
      <c r="F2582" s="87">
        <v>8592223199095</v>
      </c>
      <c r="G2582" s="17">
        <v>926</v>
      </c>
      <c r="H2582" s="76">
        <v>225.7</v>
      </c>
      <c r="I2582" s="18">
        <f t="shared" si="204"/>
        <v>9.2122448979591827</v>
      </c>
      <c r="J2582" s="46">
        <f>'Skupinové slevy'!$C$61</f>
        <v>0</v>
      </c>
      <c r="K2582" s="46">
        <f t="shared" si="205"/>
        <v>0</v>
      </c>
      <c r="L2582" s="46">
        <f t="shared" si="206"/>
        <v>0</v>
      </c>
      <c r="M2582" s="19">
        <f t="shared" si="202"/>
        <v>225.7</v>
      </c>
      <c r="N2582" s="19">
        <f t="shared" si="203"/>
        <v>9.2122448979591827</v>
      </c>
    </row>
    <row r="2583" spans="1:14" ht="15" customHeight="1">
      <c r="A2583" s="15">
        <v>2577</v>
      </c>
      <c r="B2583" s="45">
        <v>9</v>
      </c>
      <c r="C2583" s="81"/>
      <c r="D2583" s="28" t="s">
        <v>4208</v>
      </c>
      <c r="E2583" s="16" t="s">
        <v>958</v>
      </c>
      <c r="F2583" s="87">
        <v>8592223199101</v>
      </c>
      <c r="G2583" s="17">
        <v>926</v>
      </c>
      <c r="H2583" s="76">
        <v>103.2</v>
      </c>
      <c r="I2583" s="18">
        <f t="shared" si="204"/>
        <v>4.2122448979591836</v>
      </c>
      <c r="J2583" s="46">
        <f>'Skupinové slevy'!$C$61</f>
        <v>0</v>
      </c>
      <c r="K2583" s="46">
        <f t="shared" si="205"/>
        <v>0</v>
      </c>
      <c r="L2583" s="46">
        <f t="shared" si="206"/>
        <v>0</v>
      </c>
      <c r="M2583" s="19">
        <f t="shared" si="202"/>
        <v>103.2</v>
      </c>
      <c r="N2583" s="19">
        <f t="shared" si="203"/>
        <v>4.2122448979591836</v>
      </c>
    </row>
    <row r="2584" spans="1:14" ht="15" customHeight="1">
      <c r="A2584" s="15">
        <v>2578</v>
      </c>
      <c r="B2584" s="45">
        <v>9</v>
      </c>
      <c r="C2584" s="81"/>
      <c r="D2584" s="28" t="s">
        <v>959</v>
      </c>
      <c r="E2584" s="16" t="s">
        <v>960</v>
      </c>
      <c r="F2584" s="87">
        <v>8592223199118</v>
      </c>
      <c r="G2584" s="17">
        <v>926</v>
      </c>
      <c r="H2584" s="76">
        <v>140.1</v>
      </c>
      <c r="I2584" s="18">
        <f t="shared" si="204"/>
        <v>5.7183673469387752</v>
      </c>
      <c r="J2584" s="46">
        <f>'Skupinové slevy'!$C$61</f>
        <v>0</v>
      </c>
      <c r="K2584" s="46">
        <f t="shared" si="205"/>
        <v>0</v>
      </c>
      <c r="L2584" s="46">
        <f t="shared" si="206"/>
        <v>0</v>
      </c>
      <c r="M2584" s="19">
        <f t="shared" si="202"/>
        <v>140.1</v>
      </c>
      <c r="N2584" s="19">
        <f t="shared" si="203"/>
        <v>5.7183673469387752</v>
      </c>
    </row>
    <row r="2585" spans="1:14" ht="15" customHeight="1">
      <c r="A2585" s="15">
        <v>2579</v>
      </c>
      <c r="B2585" s="45">
        <v>9</v>
      </c>
      <c r="C2585" s="81"/>
      <c r="D2585" s="28" t="s">
        <v>961</v>
      </c>
      <c r="E2585" s="16" t="s">
        <v>5466</v>
      </c>
      <c r="F2585" s="87">
        <v>8592223199125</v>
      </c>
      <c r="G2585" s="17">
        <v>926</v>
      </c>
      <c r="H2585" s="76">
        <v>186.8</v>
      </c>
      <c r="I2585" s="18">
        <f t="shared" si="204"/>
        <v>7.6244897959183682</v>
      </c>
      <c r="J2585" s="46">
        <f>'Skupinové slevy'!$C$61</f>
        <v>0</v>
      </c>
      <c r="K2585" s="46">
        <f t="shared" si="205"/>
        <v>0</v>
      </c>
      <c r="L2585" s="46">
        <f t="shared" si="206"/>
        <v>0</v>
      </c>
      <c r="M2585" s="19">
        <f t="shared" si="202"/>
        <v>186.8</v>
      </c>
      <c r="N2585" s="19">
        <f t="shared" si="203"/>
        <v>7.6244897959183682</v>
      </c>
    </row>
    <row r="2586" spans="1:14" ht="15" customHeight="1">
      <c r="A2586" s="15">
        <v>2580</v>
      </c>
      <c r="B2586" s="45">
        <v>9</v>
      </c>
      <c r="C2586" s="81"/>
      <c r="D2586" s="28" t="s">
        <v>526</v>
      </c>
      <c r="E2586" s="16" t="s">
        <v>527</v>
      </c>
      <c r="F2586" s="87">
        <v>8592223199132</v>
      </c>
      <c r="G2586" s="17">
        <v>926</v>
      </c>
      <c r="H2586" s="76">
        <v>256.8</v>
      </c>
      <c r="I2586" s="18">
        <f t="shared" si="204"/>
        <v>10.481632653061226</v>
      </c>
      <c r="J2586" s="46">
        <f>'Skupinové slevy'!$C$61</f>
        <v>0</v>
      </c>
      <c r="K2586" s="46">
        <f t="shared" si="205"/>
        <v>0</v>
      </c>
      <c r="L2586" s="46">
        <f t="shared" si="206"/>
        <v>0</v>
      </c>
      <c r="M2586" s="19">
        <f t="shared" si="202"/>
        <v>256.8</v>
      </c>
      <c r="N2586" s="19">
        <f t="shared" si="203"/>
        <v>10.481632653061226</v>
      </c>
    </row>
    <row r="2587" spans="1:14" ht="15" customHeight="1">
      <c r="A2587" s="15">
        <v>2581</v>
      </c>
      <c r="B2587" s="45">
        <v>9</v>
      </c>
      <c r="C2587" s="81"/>
      <c r="D2587" s="28" t="s">
        <v>155</v>
      </c>
      <c r="E2587" s="16" t="s">
        <v>156</v>
      </c>
      <c r="F2587" s="87">
        <v>8592223247437</v>
      </c>
      <c r="G2587" s="17">
        <v>926</v>
      </c>
      <c r="H2587" s="76">
        <v>103.2</v>
      </c>
      <c r="I2587" s="18">
        <f t="shared" si="204"/>
        <v>4.2122448979591836</v>
      </c>
      <c r="J2587" s="46">
        <f>'Skupinové slevy'!$C$61</f>
        <v>0</v>
      </c>
      <c r="K2587" s="46">
        <f t="shared" si="205"/>
        <v>0</v>
      </c>
      <c r="L2587" s="46">
        <f t="shared" si="206"/>
        <v>0</v>
      </c>
      <c r="M2587" s="19">
        <f t="shared" si="202"/>
        <v>103.2</v>
      </c>
      <c r="N2587" s="19">
        <f t="shared" si="203"/>
        <v>4.2122448979591836</v>
      </c>
    </row>
    <row r="2588" spans="1:14" ht="15" customHeight="1">
      <c r="A2588" s="15">
        <v>2582</v>
      </c>
      <c r="B2588" s="45">
        <v>9</v>
      </c>
      <c r="C2588" s="81"/>
      <c r="D2588" s="28" t="s">
        <v>157</v>
      </c>
      <c r="E2588" s="16" t="s">
        <v>158</v>
      </c>
      <c r="F2588" s="87">
        <v>8592223247444</v>
      </c>
      <c r="G2588" s="17">
        <v>926</v>
      </c>
      <c r="H2588" s="76">
        <v>153.1</v>
      </c>
      <c r="I2588" s="18">
        <f t="shared" si="204"/>
        <v>6.2489795918367346</v>
      </c>
      <c r="J2588" s="46">
        <f>'Skupinové slevy'!$C$61</f>
        <v>0</v>
      </c>
      <c r="K2588" s="46">
        <f t="shared" si="205"/>
        <v>0</v>
      </c>
      <c r="L2588" s="46">
        <f t="shared" si="206"/>
        <v>0</v>
      </c>
      <c r="M2588" s="19">
        <f t="shared" ref="M2588:M2651" si="207">H2588*(1-$J2588)*(1-$K2588)*(1-$L2588)</f>
        <v>153.1</v>
      </c>
      <c r="N2588" s="19">
        <f t="shared" ref="N2588:N2651" si="208">I2588*(1-$J2588)*(1-$K2588)*(1-$L2588)</f>
        <v>6.2489795918367346</v>
      </c>
    </row>
    <row r="2589" spans="1:14" ht="15" customHeight="1">
      <c r="A2589" s="15">
        <v>2583</v>
      </c>
      <c r="B2589" s="45">
        <v>9</v>
      </c>
      <c r="C2589" s="81"/>
      <c r="D2589" s="28" t="s">
        <v>159</v>
      </c>
      <c r="E2589" s="16" t="s">
        <v>175</v>
      </c>
      <c r="F2589" s="87">
        <v>8592223247451</v>
      </c>
      <c r="G2589" s="17">
        <v>926</v>
      </c>
      <c r="H2589" s="76">
        <v>205</v>
      </c>
      <c r="I2589" s="18">
        <f t="shared" si="204"/>
        <v>8.3673469387755102</v>
      </c>
      <c r="J2589" s="46">
        <f>'Skupinové slevy'!$C$61</f>
        <v>0</v>
      </c>
      <c r="K2589" s="46">
        <f t="shared" si="205"/>
        <v>0</v>
      </c>
      <c r="L2589" s="46">
        <f t="shared" si="206"/>
        <v>0</v>
      </c>
      <c r="M2589" s="19">
        <f t="shared" si="207"/>
        <v>205</v>
      </c>
      <c r="N2589" s="19">
        <f t="shared" si="208"/>
        <v>8.3673469387755102</v>
      </c>
    </row>
    <row r="2590" spans="1:14" ht="15" customHeight="1">
      <c r="A2590" s="15">
        <v>2584</v>
      </c>
      <c r="B2590" s="45">
        <v>9</v>
      </c>
      <c r="C2590" s="81"/>
      <c r="D2590" s="28" t="s">
        <v>176</v>
      </c>
      <c r="E2590" s="16" t="s">
        <v>177</v>
      </c>
      <c r="F2590" s="87">
        <v>8592223247468</v>
      </c>
      <c r="G2590" s="17">
        <v>926</v>
      </c>
      <c r="H2590" s="76">
        <v>268.5</v>
      </c>
      <c r="I2590" s="18">
        <f t="shared" si="204"/>
        <v>10.959183673469388</v>
      </c>
      <c r="J2590" s="46">
        <f>'Skupinové slevy'!$C$61</f>
        <v>0</v>
      </c>
      <c r="K2590" s="46">
        <f t="shared" si="205"/>
        <v>0</v>
      </c>
      <c r="L2590" s="46">
        <f t="shared" si="206"/>
        <v>0</v>
      </c>
      <c r="M2590" s="19">
        <f t="shared" si="207"/>
        <v>268.5</v>
      </c>
      <c r="N2590" s="19">
        <f t="shared" si="208"/>
        <v>10.959183673469388</v>
      </c>
    </row>
    <row r="2591" spans="1:14" ht="15" customHeight="1">
      <c r="A2591" s="15">
        <v>2585</v>
      </c>
      <c r="B2591" s="45">
        <v>9</v>
      </c>
      <c r="C2591" s="81"/>
      <c r="D2591" s="28" t="s">
        <v>178</v>
      </c>
      <c r="E2591" s="16" t="s">
        <v>179</v>
      </c>
      <c r="F2591" s="87">
        <v>8592223247475</v>
      </c>
      <c r="G2591" s="17">
        <v>926</v>
      </c>
      <c r="H2591" s="76">
        <v>164.8</v>
      </c>
      <c r="I2591" s="18">
        <f t="shared" si="204"/>
        <v>6.7265306122448987</v>
      </c>
      <c r="J2591" s="46">
        <f>'Skupinové slevy'!$C$61</f>
        <v>0</v>
      </c>
      <c r="K2591" s="46">
        <f t="shared" si="205"/>
        <v>0</v>
      </c>
      <c r="L2591" s="46">
        <f t="shared" si="206"/>
        <v>0</v>
      </c>
      <c r="M2591" s="19">
        <f t="shared" si="207"/>
        <v>164.8</v>
      </c>
      <c r="N2591" s="19">
        <f t="shared" si="208"/>
        <v>6.7265306122448987</v>
      </c>
    </row>
    <row r="2592" spans="1:14" ht="15" customHeight="1">
      <c r="A2592" s="15">
        <v>2586</v>
      </c>
      <c r="B2592" s="45">
        <v>9</v>
      </c>
      <c r="C2592" s="81"/>
      <c r="D2592" s="28" t="s">
        <v>180</v>
      </c>
      <c r="E2592" s="16" t="s">
        <v>181</v>
      </c>
      <c r="F2592" s="87">
        <v>8592223247482</v>
      </c>
      <c r="G2592" s="17">
        <v>926</v>
      </c>
      <c r="H2592" s="76">
        <v>194.7</v>
      </c>
      <c r="I2592" s="18">
        <f t="shared" si="204"/>
        <v>7.9469387755102039</v>
      </c>
      <c r="J2592" s="46">
        <f>'Skupinové slevy'!$C$61</f>
        <v>0</v>
      </c>
      <c r="K2592" s="46">
        <f t="shared" si="205"/>
        <v>0</v>
      </c>
      <c r="L2592" s="46">
        <f t="shared" si="206"/>
        <v>0</v>
      </c>
      <c r="M2592" s="19">
        <f t="shared" si="207"/>
        <v>194.7</v>
      </c>
      <c r="N2592" s="19">
        <f t="shared" si="208"/>
        <v>7.9469387755102039</v>
      </c>
    </row>
    <row r="2593" spans="1:14" ht="15" customHeight="1">
      <c r="A2593" s="15">
        <v>2587</v>
      </c>
      <c r="B2593" s="45">
        <v>9</v>
      </c>
      <c r="C2593" s="81"/>
      <c r="D2593" s="28" t="s">
        <v>6625</v>
      </c>
      <c r="E2593" s="16" t="s">
        <v>183</v>
      </c>
      <c r="F2593" s="87">
        <v>8592223247499</v>
      </c>
      <c r="G2593" s="17">
        <v>926</v>
      </c>
      <c r="H2593" s="76">
        <v>268.5</v>
      </c>
      <c r="I2593" s="18">
        <f t="shared" si="204"/>
        <v>10.959183673469388</v>
      </c>
      <c r="J2593" s="46">
        <f>'Skupinové slevy'!$C$61</f>
        <v>0</v>
      </c>
      <c r="K2593" s="46">
        <f t="shared" si="205"/>
        <v>0</v>
      </c>
      <c r="L2593" s="46">
        <f t="shared" si="206"/>
        <v>0</v>
      </c>
      <c r="M2593" s="19">
        <f t="shared" si="207"/>
        <v>268.5</v>
      </c>
      <c r="N2593" s="19">
        <f t="shared" si="208"/>
        <v>10.959183673469388</v>
      </c>
    </row>
    <row r="2594" spans="1:14" ht="15" customHeight="1">
      <c r="A2594" s="15">
        <v>2588</v>
      </c>
      <c r="B2594" s="45">
        <v>9</v>
      </c>
      <c r="C2594" s="81"/>
      <c r="D2594" s="28" t="s">
        <v>184</v>
      </c>
      <c r="E2594" s="16" t="s">
        <v>1146</v>
      </c>
      <c r="F2594" s="87">
        <v>8592223199149</v>
      </c>
      <c r="G2594" s="17">
        <v>926</v>
      </c>
      <c r="H2594" s="76">
        <v>88.5</v>
      </c>
      <c r="I2594" s="18">
        <f t="shared" si="204"/>
        <v>3.6122448979591835</v>
      </c>
      <c r="J2594" s="46">
        <f>'Skupinové slevy'!$C$61</f>
        <v>0</v>
      </c>
      <c r="K2594" s="46">
        <f t="shared" si="205"/>
        <v>0</v>
      </c>
      <c r="L2594" s="46">
        <f t="shared" si="206"/>
        <v>0</v>
      </c>
      <c r="M2594" s="19">
        <f t="shared" si="207"/>
        <v>88.5</v>
      </c>
      <c r="N2594" s="19">
        <f t="shared" si="208"/>
        <v>3.6122448979591835</v>
      </c>
    </row>
    <row r="2595" spans="1:14" ht="15" customHeight="1">
      <c r="A2595" s="15">
        <v>2589</v>
      </c>
      <c r="B2595" s="45">
        <v>9</v>
      </c>
      <c r="C2595" s="81"/>
      <c r="D2595" s="28" t="s">
        <v>962</v>
      </c>
      <c r="E2595" s="16" t="s">
        <v>963</v>
      </c>
      <c r="F2595" s="87">
        <v>8592223247505</v>
      </c>
      <c r="G2595" s="17">
        <v>926</v>
      </c>
      <c r="H2595" s="76">
        <v>95.8</v>
      </c>
      <c r="I2595" s="18">
        <f t="shared" si="204"/>
        <v>3.9102040816326529</v>
      </c>
      <c r="J2595" s="46">
        <f>'Skupinové slevy'!$C$61</f>
        <v>0</v>
      </c>
      <c r="K2595" s="46">
        <f t="shared" si="205"/>
        <v>0</v>
      </c>
      <c r="L2595" s="46">
        <f t="shared" si="206"/>
        <v>0</v>
      </c>
      <c r="M2595" s="19">
        <f t="shared" si="207"/>
        <v>95.8</v>
      </c>
      <c r="N2595" s="19">
        <f t="shared" si="208"/>
        <v>3.9102040816326529</v>
      </c>
    </row>
    <row r="2596" spans="1:14" ht="15" customHeight="1">
      <c r="A2596" s="15">
        <v>2590</v>
      </c>
      <c r="B2596" s="45">
        <v>9</v>
      </c>
      <c r="C2596" s="81"/>
      <c r="D2596" s="28" t="s">
        <v>964</v>
      </c>
      <c r="E2596" s="16" t="s">
        <v>965</v>
      </c>
      <c r="F2596" s="87">
        <v>8592223247512</v>
      </c>
      <c r="G2596" s="17">
        <v>926</v>
      </c>
      <c r="H2596" s="76">
        <v>131</v>
      </c>
      <c r="I2596" s="18">
        <f t="shared" si="204"/>
        <v>5.3469387755102042</v>
      </c>
      <c r="J2596" s="46">
        <f>'Skupinové slevy'!$C$61</f>
        <v>0</v>
      </c>
      <c r="K2596" s="46">
        <f t="shared" si="205"/>
        <v>0</v>
      </c>
      <c r="L2596" s="46">
        <f t="shared" si="206"/>
        <v>0</v>
      </c>
      <c r="M2596" s="19">
        <f t="shared" si="207"/>
        <v>131</v>
      </c>
      <c r="N2596" s="19">
        <f t="shared" si="208"/>
        <v>5.3469387755102042</v>
      </c>
    </row>
    <row r="2597" spans="1:14" ht="15" customHeight="1">
      <c r="A2597" s="15">
        <v>2591</v>
      </c>
      <c r="B2597" s="45">
        <v>9</v>
      </c>
      <c r="C2597" s="81"/>
      <c r="D2597" s="28" t="s">
        <v>6358</v>
      </c>
      <c r="E2597" s="16" t="s">
        <v>6359</v>
      </c>
      <c r="F2597" s="87">
        <v>8592223199156</v>
      </c>
      <c r="G2597" s="17">
        <v>926</v>
      </c>
      <c r="H2597" s="76">
        <v>94.3</v>
      </c>
      <c r="I2597" s="18">
        <f t="shared" si="204"/>
        <v>3.8489795918367347</v>
      </c>
      <c r="J2597" s="46">
        <f>'Skupinové slevy'!$C$61</f>
        <v>0</v>
      </c>
      <c r="K2597" s="46">
        <f t="shared" si="205"/>
        <v>0</v>
      </c>
      <c r="L2597" s="46">
        <f t="shared" si="206"/>
        <v>0</v>
      </c>
      <c r="M2597" s="19">
        <f t="shared" si="207"/>
        <v>94.3</v>
      </c>
      <c r="N2597" s="19">
        <f t="shared" si="208"/>
        <v>3.8489795918367347</v>
      </c>
    </row>
    <row r="2598" spans="1:14" ht="15" customHeight="1">
      <c r="A2598" s="15">
        <v>2592</v>
      </c>
      <c r="B2598" s="45">
        <v>9</v>
      </c>
      <c r="C2598" s="81"/>
      <c r="D2598" s="28" t="s">
        <v>873</v>
      </c>
      <c r="E2598" s="16" t="s">
        <v>874</v>
      </c>
      <c r="F2598" s="87">
        <v>8592223199163</v>
      </c>
      <c r="G2598" s="17">
        <v>926</v>
      </c>
      <c r="H2598" s="76">
        <v>95.8</v>
      </c>
      <c r="I2598" s="18">
        <f t="shared" si="204"/>
        <v>3.9102040816326529</v>
      </c>
      <c r="J2598" s="46">
        <f>'Skupinové slevy'!$C$61</f>
        <v>0</v>
      </c>
      <c r="K2598" s="46">
        <f t="shared" si="205"/>
        <v>0</v>
      </c>
      <c r="L2598" s="46">
        <f t="shared" si="206"/>
        <v>0</v>
      </c>
      <c r="M2598" s="19">
        <f t="shared" si="207"/>
        <v>95.8</v>
      </c>
      <c r="N2598" s="19">
        <f t="shared" si="208"/>
        <v>3.9102040816326529</v>
      </c>
    </row>
    <row r="2599" spans="1:14" ht="15" customHeight="1">
      <c r="A2599" s="15">
        <v>2593</v>
      </c>
      <c r="B2599" s="45">
        <v>9</v>
      </c>
      <c r="C2599" s="81"/>
      <c r="D2599" s="28" t="s">
        <v>875</v>
      </c>
      <c r="E2599" s="16" t="s">
        <v>876</v>
      </c>
      <c r="F2599" s="87">
        <v>8592223199170</v>
      </c>
      <c r="G2599" s="17">
        <v>926</v>
      </c>
      <c r="H2599" s="76">
        <v>140.1</v>
      </c>
      <c r="I2599" s="18">
        <f t="shared" si="204"/>
        <v>5.7183673469387752</v>
      </c>
      <c r="J2599" s="46">
        <f>'Skupinové slevy'!$C$61</f>
        <v>0</v>
      </c>
      <c r="K2599" s="46">
        <f t="shared" si="205"/>
        <v>0</v>
      </c>
      <c r="L2599" s="46">
        <f t="shared" si="206"/>
        <v>0</v>
      </c>
      <c r="M2599" s="19">
        <f t="shared" si="207"/>
        <v>140.1</v>
      </c>
      <c r="N2599" s="19">
        <f t="shared" si="208"/>
        <v>5.7183673469387752</v>
      </c>
    </row>
    <row r="2600" spans="1:14" ht="15" customHeight="1">
      <c r="A2600" s="15">
        <v>2594</v>
      </c>
      <c r="B2600" s="45">
        <v>9</v>
      </c>
      <c r="C2600" s="81"/>
      <c r="D2600" s="28" t="s">
        <v>877</v>
      </c>
      <c r="E2600" s="16" t="s">
        <v>6364</v>
      </c>
      <c r="F2600" s="87">
        <v>8592223199187</v>
      </c>
      <c r="G2600" s="17">
        <v>926</v>
      </c>
      <c r="H2600" s="76">
        <v>186.8</v>
      </c>
      <c r="I2600" s="18">
        <f t="shared" si="204"/>
        <v>7.6244897959183682</v>
      </c>
      <c r="J2600" s="46">
        <f>'Skupinové slevy'!$C$61</f>
        <v>0</v>
      </c>
      <c r="K2600" s="46">
        <f t="shared" si="205"/>
        <v>0</v>
      </c>
      <c r="L2600" s="46">
        <f t="shared" si="206"/>
        <v>0</v>
      </c>
      <c r="M2600" s="19">
        <f t="shared" si="207"/>
        <v>186.8</v>
      </c>
      <c r="N2600" s="19">
        <f t="shared" si="208"/>
        <v>7.6244897959183682</v>
      </c>
    </row>
    <row r="2601" spans="1:14" ht="15" customHeight="1">
      <c r="A2601" s="15">
        <v>2595</v>
      </c>
      <c r="B2601" s="45">
        <v>9</v>
      </c>
      <c r="C2601" s="81"/>
      <c r="D2601" s="28" t="s">
        <v>6365</v>
      </c>
      <c r="E2601" s="16" t="s">
        <v>6366</v>
      </c>
      <c r="F2601" s="87">
        <v>8592223199194</v>
      </c>
      <c r="G2601" s="17">
        <v>926</v>
      </c>
      <c r="H2601" s="76">
        <v>251.6</v>
      </c>
      <c r="I2601" s="18">
        <f t="shared" si="204"/>
        <v>10.269387755102041</v>
      </c>
      <c r="J2601" s="46">
        <f>'Skupinové slevy'!$C$61</f>
        <v>0</v>
      </c>
      <c r="K2601" s="46">
        <f t="shared" si="205"/>
        <v>0</v>
      </c>
      <c r="L2601" s="46">
        <f t="shared" si="206"/>
        <v>0</v>
      </c>
      <c r="M2601" s="19">
        <f t="shared" si="207"/>
        <v>251.6</v>
      </c>
      <c r="N2601" s="19">
        <f t="shared" si="208"/>
        <v>10.269387755102041</v>
      </c>
    </row>
    <row r="2602" spans="1:14" ht="15" customHeight="1">
      <c r="A2602" s="15">
        <v>2596</v>
      </c>
      <c r="B2602" s="45">
        <v>9</v>
      </c>
      <c r="C2602" s="81"/>
      <c r="D2602" s="28" t="s">
        <v>6367</v>
      </c>
      <c r="E2602" s="16" t="s">
        <v>6368</v>
      </c>
      <c r="F2602" s="87">
        <v>8592223199200</v>
      </c>
      <c r="G2602" s="17">
        <v>926</v>
      </c>
      <c r="H2602" s="76">
        <v>95.8</v>
      </c>
      <c r="I2602" s="18">
        <f t="shared" si="204"/>
        <v>3.9102040816326529</v>
      </c>
      <c r="J2602" s="46">
        <f>'Skupinové slevy'!$C$61</f>
        <v>0</v>
      </c>
      <c r="K2602" s="46">
        <f t="shared" si="205"/>
        <v>0</v>
      </c>
      <c r="L2602" s="46">
        <f t="shared" si="206"/>
        <v>0</v>
      </c>
      <c r="M2602" s="19">
        <f t="shared" si="207"/>
        <v>95.8</v>
      </c>
      <c r="N2602" s="19">
        <f t="shared" si="208"/>
        <v>3.9102040816326529</v>
      </c>
    </row>
    <row r="2603" spans="1:14" ht="15" customHeight="1">
      <c r="A2603" s="15">
        <v>2597</v>
      </c>
      <c r="B2603" s="45">
        <v>9</v>
      </c>
      <c r="C2603" s="81"/>
      <c r="D2603" s="28" t="s">
        <v>6369</v>
      </c>
      <c r="E2603" s="16" t="s">
        <v>6370</v>
      </c>
      <c r="F2603" s="87">
        <v>8592223199217</v>
      </c>
      <c r="G2603" s="17">
        <v>926</v>
      </c>
      <c r="H2603" s="76">
        <v>140.1</v>
      </c>
      <c r="I2603" s="18">
        <f t="shared" si="204"/>
        <v>5.7183673469387752</v>
      </c>
      <c r="J2603" s="46">
        <f>'Skupinové slevy'!$C$61</f>
        <v>0</v>
      </c>
      <c r="K2603" s="46">
        <f t="shared" si="205"/>
        <v>0</v>
      </c>
      <c r="L2603" s="46">
        <f t="shared" si="206"/>
        <v>0</v>
      </c>
      <c r="M2603" s="19">
        <f t="shared" si="207"/>
        <v>140.1</v>
      </c>
      <c r="N2603" s="19">
        <f t="shared" si="208"/>
        <v>5.7183673469387752</v>
      </c>
    </row>
    <row r="2604" spans="1:14" ht="15" customHeight="1">
      <c r="A2604" s="15">
        <v>2598</v>
      </c>
      <c r="B2604" s="45">
        <v>9</v>
      </c>
      <c r="C2604" s="81"/>
      <c r="D2604" s="28" t="s">
        <v>884</v>
      </c>
      <c r="E2604" s="16" t="s">
        <v>3728</v>
      </c>
      <c r="F2604" s="87">
        <v>8592223199224</v>
      </c>
      <c r="G2604" s="17">
        <v>926</v>
      </c>
      <c r="H2604" s="76">
        <v>186.8</v>
      </c>
      <c r="I2604" s="18">
        <f t="shared" si="204"/>
        <v>7.6244897959183682</v>
      </c>
      <c r="J2604" s="46">
        <f>'Skupinové slevy'!$C$61</f>
        <v>0</v>
      </c>
      <c r="K2604" s="46">
        <f t="shared" si="205"/>
        <v>0</v>
      </c>
      <c r="L2604" s="46">
        <f t="shared" si="206"/>
        <v>0</v>
      </c>
      <c r="M2604" s="19">
        <f t="shared" si="207"/>
        <v>186.8</v>
      </c>
      <c r="N2604" s="19">
        <f t="shared" si="208"/>
        <v>7.6244897959183682</v>
      </c>
    </row>
    <row r="2605" spans="1:14" ht="15" customHeight="1">
      <c r="A2605" s="15">
        <v>2599</v>
      </c>
      <c r="B2605" s="45">
        <v>9</v>
      </c>
      <c r="C2605" s="81"/>
      <c r="D2605" s="28" t="s">
        <v>6371</v>
      </c>
      <c r="E2605" s="16" t="s">
        <v>6372</v>
      </c>
      <c r="F2605" s="87">
        <v>8592223199231</v>
      </c>
      <c r="G2605" s="17">
        <v>926</v>
      </c>
      <c r="H2605" s="76">
        <v>256.8</v>
      </c>
      <c r="I2605" s="18">
        <f t="shared" si="204"/>
        <v>10.481632653061226</v>
      </c>
      <c r="J2605" s="46">
        <f>'Skupinové slevy'!$C$61</f>
        <v>0</v>
      </c>
      <c r="K2605" s="46">
        <f t="shared" si="205"/>
        <v>0</v>
      </c>
      <c r="L2605" s="46">
        <f t="shared" si="206"/>
        <v>0</v>
      </c>
      <c r="M2605" s="19">
        <f t="shared" si="207"/>
        <v>256.8</v>
      </c>
      <c r="N2605" s="19">
        <f t="shared" si="208"/>
        <v>10.481632653061226</v>
      </c>
    </row>
    <row r="2606" spans="1:14" ht="15" customHeight="1">
      <c r="A2606" s="15">
        <v>2600</v>
      </c>
      <c r="B2606" s="45">
        <v>9</v>
      </c>
      <c r="C2606" s="81"/>
      <c r="D2606" s="28" t="s">
        <v>6668</v>
      </c>
      <c r="E2606" s="16" t="s">
        <v>6669</v>
      </c>
      <c r="F2606" s="87">
        <v>8592223245518</v>
      </c>
      <c r="G2606" s="17">
        <v>926</v>
      </c>
      <c r="H2606" s="76">
        <v>104.5</v>
      </c>
      <c r="I2606" s="18">
        <f t="shared" si="204"/>
        <v>4.2653061224489797</v>
      </c>
      <c r="J2606" s="46">
        <f>'Skupinové slevy'!$C$61</f>
        <v>0</v>
      </c>
      <c r="K2606" s="46">
        <f t="shared" si="205"/>
        <v>0</v>
      </c>
      <c r="L2606" s="46">
        <f t="shared" si="206"/>
        <v>0</v>
      </c>
      <c r="M2606" s="19">
        <f t="shared" si="207"/>
        <v>104.5</v>
      </c>
      <c r="N2606" s="19">
        <f t="shared" si="208"/>
        <v>4.2653061224489797</v>
      </c>
    </row>
    <row r="2607" spans="1:14" ht="15" customHeight="1">
      <c r="A2607" s="15">
        <v>2601</v>
      </c>
      <c r="B2607" s="45">
        <v>9</v>
      </c>
      <c r="C2607" s="81"/>
      <c r="D2607" s="28" t="s">
        <v>6670</v>
      </c>
      <c r="E2607" s="16" t="s">
        <v>3732</v>
      </c>
      <c r="F2607" s="87">
        <v>8592223247529</v>
      </c>
      <c r="G2607" s="17">
        <v>926</v>
      </c>
      <c r="H2607" s="76">
        <v>153.1</v>
      </c>
      <c r="I2607" s="18">
        <f t="shared" si="204"/>
        <v>6.2489795918367346</v>
      </c>
      <c r="J2607" s="46">
        <f>'Skupinové slevy'!$C$61</f>
        <v>0</v>
      </c>
      <c r="K2607" s="46">
        <f t="shared" si="205"/>
        <v>0</v>
      </c>
      <c r="L2607" s="46">
        <f t="shared" si="206"/>
        <v>0</v>
      </c>
      <c r="M2607" s="19">
        <f t="shared" si="207"/>
        <v>153.1</v>
      </c>
      <c r="N2607" s="19">
        <f t="shared" si="208"/>
        <v>6.2489795918367346</v>
      </c>
    </row>
    <row r="2608" spans="1:14" ht="15" customHeight="1">
      <c r="A2608" s="15">
        <v>2602</v>
      </c>
      <c r="B2608" s="45">
        <v>9</v>
      </c>
      <c r="C2608" s="81"/>
      <c r="D2608" s="28" t="s">
        <v>5270</v>
      </c>
      <c r="E2608" s="16" t="s">
        <v>7036</v>
      </c>
      <c r="F2608" s="87">
        <v>8592223247536</v>
      </c>
      <c r="G2608" s="17">
        <v>926</v>
      </c>
      <c r="H2608" s="76">
        <v>192</v>
      </c>
      <c r="I2608" s="18">
        <f t="shared" si="204"/>
        <v>7.8367346938775508</v>
      </c>
      <c r="J2608" s="46">
        <f>'Skupinové slevy'!$C$61</f>
        <v>0</v>
      </c>
      <c r="K2608" s="46">
        <f t="shared" si="205"/>
        <v>0</v>
      </c>
      <c r="L2608" s="46">
        <f t="shared" si="206"/>
        <v>0</v>
      </c>
      <c r="M2608" s="19">
        <f t="shared" si="207"/>
        <v>192</v>
      </c>
      <c r="N2608" s="19">
        <f t="shared" si="208"/>
        <v>7.8367346938775508</v>
      </c>
    </row>
    <row r="2609" spans="1:14" ht="15" customHeight="1">
      <c r="A2609" s="15">
        <v>2603</v>
      </c>
      <c r="B2609" s="45">
        <v>9</v>
      </c>
      <c r="C2609" s="81"/>
      <c r="D2609" s="28" t="s">
        <v>140</v>
      </c>
      <c r="E2609" s="16" t="s">
        <v>141</v>
      </c>
      <c r="F2609" s="87">
        <v>8592223247543</v>
      </c>
      <c r="G2609" s="17">
        <v>926</v>
      </c>
      <c r="H2609" s="76">
        <v>268.5</v>
      </c>
      <c r="I2609" s="18">
        <f t="shared" si="204"/>
        <v>10.959183673469388</v>
      </c>
      <c r="J2609" s="46">
        <f>'Skupinové slevy'!$C$61</f>
        <v>0</v>
      </c>
      <c r="K2609" s="46">
        <f t="shared" si="205"/>
        <v>0</v>
      </c>
      <c r="L2609" s="46">
        <f t="shared" si="206"/>
        <v>0</v>
      </c>
      <c r="M2609" s="19">
        <f t="shared" si="207"/>
        <v>268.5</v>
      </c>
      <c r="N2609" s="19">
        <f t="shared" si="208"/>
        <v>10.959183673469388</v>
      </c>
    </row>
    <row r="2610" spans="1:14" ht="15" customHeight="1">
      <c r="A2610" s="15">
        <v>2604</v>
      </c>
      <c r="B2610" s="45">
        <v>9</v>
      </c>
      <c r="C2610" s="81"/>
      <c r="D2610" s="28" t="s">
        <v>7032</v>
      </c>
      <c r="E2610" s="16" t="s">
        <v>7033</v>
      </c>
      <c r="F2610" s="87">
        <v>8592223247550</v>
      </c>
      <c r="G2610" s="17">
        <v>926</v>
      </c>
      <c r="H2610" s="76">
        <v>164.8</v>
      </c>
      <c r="I2610" s="18">
        <f t="shared" si="204"/>
        <v>6.7265306122448987</v>
      </c>
      <c r="J2610" s="46">
        <f>'Skupinové slevy'!$C$61</f>
        <v>0</v>
      </c>
      <c r="K2610" s="46">
        <f t="shared" si="205"/>
        <v>0</v>
      </c>
      <c r="L2610" s="46">
        <f t="shared" si="206"/>
        <v>0</v>
      </c>
      <c r="M2610" s="19">
        <f t="shared" si="207"/>
        <v>164.8</v>
      </c>
      <c r="N2610" s="19">
        <f t="shared" si="208"/>
        <v>6.7265306122448987</v>
      </c>
    </row>
    <row r="2611" spans="1:14" ht="15" customHeight="1">
      <c r="A2611" s="15">
        <v>2605</v>
      </c>
      <c r="B2611" s="45">
        <v>9</v>
      </c>
      <c r="C2611" s="81"/>
      <c r="D2611" s="28" t="s">
        <v>7034</v>
      </c>
      <c r="E2611" s="16" t="s">
        <v>7035</v>
      </c>
      <c r="F2611" s="87">
        <v>8592223247567</v>
      </c>
      <c r="G2611" s="17">
        <v>926</v>
      </c>
      <c r="H2611" s="76">
        <v>194.7</v>
      </c>
      <c r="I2611" s="18">
        <f t="shared" si="204"/>
        <v>7.9469387755102039</v>
      </c>
      <c r="J2611" s="46">
        <f>'Skupinové slevy'!$C$61</f>
        <v>0</v>
      </c>
      <c r="K2611" s="46">
        <f t="shared" si="205"/>
        <v>0</v>
      </c>
      <c r="L2611" s="46">
        <f t="shared" si="206"/>
        <v>0</v>
      </c>
      <c r="M2611" s="19">
        <f t="shared" si="207"/>
        <v>194.7</v>
      </c>
      <c r="N2611" s="19">
        <f t="shared" si="208"/>
        <v>7.9469387755102039</v>
      </c>
    </row>
    <row r="2612" spans="1:14" ht="15" customHeight="1">
      <c r="A2612" s="15">
        <v>2606</v>
      </c>
      <c r="B2612" s="45">
        <v>9</v>
      </c>
      <c r="C2612" s="81"/>
      <c r="D2612" s="28" t="s">
        <v>1402</v>
      </c>
      <c r="E2612" s="16" t="s">
        <v>1403</v>
      </c>
      <c r="F2612" s="87">
        <v>8592223247574</v>
      </c>
      <c r="G2612" s="17">
        <v>926</v>
      </c>
      <c r="H2612" s="76">
        <v>268.5</v>
      </c>
      <c r="I2612" s="18">
        <f t="shared" si="204"/>
        <v>10.959183673469388</v>
      </c>
      <c r="J2612" s="46">
        <f>'Skupinové slevy'!$C$61</f>
        <v>0</v>
      </c>
      <c r="K2612" s="46">
        <f t="shared" si="205"/>
        <v>0</v>
      </c>
      <c r="L2612" s="46">
        <f t="shared" si="206"/>
        <v>0</v>
      </c>
      <c r="M2612" s="19">
        <f t="shared" si="207"/>
        <v>268.5</v>
      </c>
      <c r="N2612" s="19">
        <f t="shared" si="208"/>
        <v>10.959183673469388</v>
      </c>
    </row>
    <row r="2613" spans="1:14" ht="15" customHeight="1">
      <c r="A2613" s="15">
        <v>2607</v>
      </c>
      <c r="B2613" s="45">
        <v>9</v>
      </c>
      <c r="C2613" s="81"/>
      <c r="D2613" s="28" t="s">
        <v>5339</v>
      </c>
      <c r="E2613" s="16" t="s">
        <v>5340</v>
      </c>
      <c r="F2613" s="87">
        <v>8592223248625</v>
      </c>
      <c r="G2613" s="17">
        <v>926</v>
      </c>
      <c r="H2613" s="76">
        <v>88.5</v>
      </c>
      <c r="I2613" s="18">
        <f t="shared" si="204"/>
        <v>3.6122448979591835</v>
      </c>
      <c r="J2613" s="46">
        <f>'Skupinové slevy'!$C$61</f>
        <v>0</v>
      </c>
      <c r="K2613" s="46">
        <f t="shared" si="205"/>
        <v>0</v>
      </c>
      <c r="L2613" s="46">
        <f t="shared" si="206"/>
        <v>0</v>
      </c>
      <c r="M2613" s="19">
        <f t="shared" si="207"/>
        <v>88.5</v>
      </c>
      <c r="N2613" s="19">
        <f t="shared" si="208"/>
        <v>3.6122448979591835</v>
      </c>
    </row>
    <row r="2614" spans="1:14" ht="15" customHeight="1">
      <c r="A2614" s="15">
        <v>2608</v>
      </c>
      <c r="B2614" s="45">
        <v>9</v>
      </c>
      <c r="C2614" s="81"/>
      <c r="D2614" s="28" t="s">
        <v>5341</v>
      </c>
      <c r="E2614" s="16" t="s">
        <v>5342</v>
      </c>
      <c r="F2614" s="87">
        <v>8592223248632</v>
      </c>
      <c r="G2614" s="17">
        <v>926</v>
      </c>
      <c r="H2614" s="76">
        <v>107.5</v>
      </c>
      <c r="I2614" s="18">
        <f t="shared" si="204"/>
        <v>4.3877551020408161</v>
      </c>
      <c r="J2614" s="46">
        <f>'Skupinové slevy'!$C$61</f>
        <v>0</v>
      </c>
      <c r="K2614" s="46">
        <f t="shared" si="205"/>
        <v>0</v>
      </c>
      <c r="L2614" s="46">
        <f t="shared" si="206"/>
        <v>0</v>
      </c>
      <c r="M2614" s="19">
        <f t="shared" si="207"/>
        <v>107.5</v>
      </c>
      <c r="N2614" s="19">
        <f t="shared" si="208"/>
        <v>4.3877551020408161</v>
      </c>
    </row>
    <row r="2615" spans="1:14" ht="15" customHeight="1">
      <c r="A2615" s="15">
        <v>2609</v>
      </c>
      <c r="B2615" s="45">
        <v>9</v>
      </c>
      <c r="C2615" s="81"/>
      <c r="D2615" s="28" t="s">
        <v>5343</v>
      </c>
      <c r="E2615" s="16" t="s">
        <v>5344</v>
      </c>
      <c r="F2615" s="87">
        <v>8592223248649</v>
      </c>
      <c r="G2615" s="17">
        <v>926</v>
      </c>
      <c r="H2615" s="76">
        <v>131</v>
      </c>
      <c r="I2615" s="18">
        <f t="shared" si="204"/>
        <v>5.3469387755102042</v>
      </c>
      <c r="J2615" s="46">
        <f>'Skupinové slevy'!$C$61</f>
        <v>0</v>
      </c>
      <c r="K2615" s="46">
        <f t="shared" si="205"/>
        <v>0</v>
      </c>
      <c r="L2615" s="46">
        <f t="shared" si="206"/>
        <v>0</v>
      </c>
      <c r="M2615" s="19">
        <f t="shared" si="207"/>
        <v>131</v>
      </c>
      <c r="N2615" s="19">
        <f t="shared" si="208"/>
        <v>5.3469387755102042</v>
      </c>
    </row>
    <row r="2616" spans="1:14" ht="15" customHeight="1">
      <c r="A2616" s="15">
        <v>2610</v>
      </c>
      <c r="B2616" s="45">
        <v>9</v>
      </c>
      <c r="C2616" s="81"/>
      <c r="D2616" s="28" t="s">
        <v>4946</v>
      </c>
      <c r="E2616" s="16" t="s">
        <v>4947</v>
      </c>
      <c r="F2616" s="87">
        <v>8592223248656</v>
      </c>
      <c r="G2616" s="17">
        <v>926</v>
      </c>
      <c r="H2616" s="76">
        <v>199.8</v>
      </c>
      <c r="I2616" s="18">
        <f t="shared" si="204"/>
        <v>8.1551020408163275</v>
      </c>
      <c r="J2616" s="46">
        <f>'Skupinové slevy'!$C$61</f>
        <v>0</v>
      </c>
      <c r="K2616" s="46">
        <f t="shared" si="205"/>
        <v>0</v>
      </c>
      <c r="L2616" s="46">
        <f t="shared" si="206"/>
        <v>0</v>
      </c>
      <c r="M2616" s="19">
        <f t="shared" si="207"/>
        <v>199.8</v>
      </c>
      <c r="N2616" s="19">
        <f t="shared" si="208"/>
        <v>8.1551020408163275</v>
      </c>
    </row>
    <row r="2617" spans="1:14" ht="15" customHeight="1">
      <c r="A2617" s="15">
        <v>2611</v>
      </c>
      <c r="B2617" s="45">
        <v>9</v>
      </c>
      <c r="C2617" s="81"/>
      <c r="D2617" s="28" t="s">
        <v>4949</v>
      </c>
      <c r="E2617" s="16" t="s">
        <v>4950</v>
      </c>
      <c r="F2617" s="87">
        <v>8592223248663</v>
      </c>
      <c r="G2617" s="17">
        <v>926</v>
      </c>
      <c r="H2617" s="76">
        <v>264.60000000000002</v>
      </c>
      <c r="I2617" s="18">
        <f t="shared" si="204"/>
        <v>10.8</v>
      </c>
      <c r="J2617" s="46">
        <f>'Skupinové slevy'!$C$61</f>
        <v>0</v>
      </c>
      <c r="K2617" s="46">
        <f t="shared" si="205"/>
        <v>0</v>
      </c>
      <c r="L2617" s="46">
        <f t="shared" si="206"/>
        <v>0</v>
      </c>
      <c r="M2617" s="19">
        <f t="shared" si="207"/>
        <v>264.60000000000002</v>
      </c>
      <c r="N2617" s="19">
        <f t="shared" si="208"/>
        <v>10.8</v>
      </c>
    </row>
    <row r="2618" spans="1:14" ht="15" customHeight="1">
      <c r="A2618" s="15">
        <v>2612</v>
      </c>
      <c r="B2618" s="45">
        <v>9</v>
      </c>
      <c r="C2618" s="81"/>
      <c r="D2618" s="28" t="s">
        <v>5345</v>
      </c>
      <c r="E2618" s="16" t="s">
        <v>4724</v>
      </c>
      <c r="F2618" s="87">
        <v>8592223248670</v>
      </c>
      <c r="G2618" s="17">
        <v>926</v>
      </c>
      <c r="H2618" s="76">
        <v>220.5</v>
      </c>
      <c r="I2618" s="18">
        <f t="shared" si="204"/>
        <v>9</v>
      </c>
      <c r="J2618" s="46">
        <f>'Skupinové slevy'!$C$61</f>
        <v>0</v>
      </c>
      <c r="K2618" s="46">
        <f t="shared" si="205"/>
        <v>0</v>
      </c>
      <c r="L2618" s="46">
        <f t="shared" si="206"/>
        <v>0</v>
      </c>
      <c r="M2618" s="19">
        <f t="shared" si="207"/>
        <v>220.5</v>
      </c>
      <c r="N2618" s="19">
        <f t="shared" si="208"/>
        <v>9</v>
      </c>
    </row>
    <row r="2619" spans="1:14" ht="15" customHeight="1">
      <c r="A2619" s="15">
        <v>2613</v>
      </c>
      <c r="B2619" s="45">
        <v>9</v>
      </c>
      <c r="C2619" s="81"/>
      <c r="D2619" s="28" t="s">
        <v>4725</v>
      </c>
      <c r="E2619" s="16" t="s">
        <v>4726</v>
      </c>
      <c r="F2619" s="87">
        <v>8592223248687</v>
      </c>
      <c r="G2619" s="17">
        <v>926</v>
      </c>
      <c r="H2619" s="76">
        <v>246.5</v>
      </c>
      <c r="I2619" s="18">
        <f t="shared" si="204"/>
        <v>10.061224489795919</v>
      </c>
      <c r="J2619" s="46">
        <f>'Skupinové slevy'!$C$61</f>
        <v>0</v>
      </c>
      <c r="K2619" s="46">
        <f t="shared" si="205"/>
        <v>0</v>
      </c>
      <c r="L2619" s="46">
        <f t="shared" si="206"/>
        <v>0</v>
      </c>
      <c r="M2619" s="19">
        <f t="shared" si="207"/>
        <v>246.5</v>
      </c>
      <c r="N2619" s="19">
        <f t="shared" si="208"/>
        <v>10.061224489795919</v>
      </c>
    </row>
    <row r="2620" spans="1:14" ht="15" customHeight="1">
      <c r="A2620" s="15">
        <v>2614</v>
      </c>
      <c r="B2620" s="45">
        <v>9</v>
      </c>
      <c r="C2620" s="81"/>
      <c r="D2620" s="28" t="s">
        <v>4727</v>
      </c>
      <c r="E2620" s="16" t="s">
        <v>4728</v>
      </c>
      <c r="F2620" s="87">
        <v>8592223248694</v>
      </c>
      <c r="G2620" s="17">
        <v>926</v>
      </c>
      <c r="H2620" s="76">
        <v>343.7</v>
      </c>
      <c r="I2620" s="18">
        <f t="shared" si="204"/>
        <v>14.028571428571428</v>
      </c>
      <c r="J2620" s="46">
        <f>'Skupinové slevy'!$C$61</f>
        <v>0</v>
      </c>
      <c r="K2620" s="46">
        <f t="shared" si="205"/>
        <v>0</v>
      </c>
      <c r="L2620" s="46">
        <f t="shared" si="206"/>
        <v>0</v>
      </c>
      <c r="M2620" s="19">
        <f t="shared" si="207"/>
        <v>343.7</v>
      </c>
      <c r="N2620" s="19">
        <f t="shared" si="208"/>
        <v>14.028571428571428</v>
      </c>
    </row>
    <row r="2621" spans="1:14" ht="15" customHeight="1">
      <c r="A2621" s="15">
        <v>2615</v>
      </c>
      <c r="B2621" s="45">
        <v>9</v>
      </c>
      <c r="C2621" s="81"/>
      <c r="D2621" s="28" t="s">
        <v>4729</v>
      </c>
      <c r="E2621" s="16" t="s">
        <v>6604</v>
      </c>
      <c r="F2621" s="87">
        <v>8592223248700</v>
      </c>
      <c r="G2621" s="17">
        <v>926</v>
      </c>
      <c r="H2621" s="76">
        <v>385.3</v>
      </c>
      <c r="I2621" s="18">
        <f t="shared" si="204"/>
        <v>15.726530612244899</v>
      </c>
      <c r="J2621" s="46">
        <f>'Skupinové slevy'!$C$61</f>
        <v>0</v>
      </c>
      <c r="K2621" s="46">
        <f t="shared" si="205"/>
        <v>0</v>
      </c>
      <c r="L2621" s="46">
        <f t="shared" si="206"/>
        <v>0</v>
      </c>
      <c r="M2621" s="19">
        <f t="shared" si="207"/>
        <v>385.3</v>
      </c>
      <c r="N2621" s="19">
        <f t="shared" si="208"/>
        <v>15.726530612244899</v>
      </c>
    </row>
    <row r="2622" spans="1:14" ht="15" customHeight="1">
      <c r="A2622" s="15">
        <v>2616</v>
      </c>
      <c r="B2622" s="45">
        <v>9</v>
      </c>
      <c r="C2622" s="81"/>
      <c r="D2622" s="28" t="s">
        <v>6605</v>
      </c>
      <c r="E2622" s="16" t="s">
        <v>6606</v>
      </c>
      <c r="F2622" s="87">
        <v>8592223184183</v>
      </c>
      <c r="G2622" s="17">
        <v>926</v>
      </c>
      <c r="H2622" s="76">
        <v>22.1</v>
      </c>
      <c r="I2622" s="18">
        <f t="shared" si="204"/>
        <v>0.90204081632653066</v>
      </c>
      <c r="J2622" s="46">
        <f>'Skupinové slevy'!$C$61</f>
        <v>0</v>
      </c>
      <c r="K2622" s="46">
        <f t="shared" si="205"/>
        <v>0</v>
      </c>
      <c r="L2622" s="46">
        <f t="shared" si="206"/>
        <v>0</v>
      </c>
      <c r="M2622" s="19">
        <f t="shared" si="207"/>
        <v>22.1</v>
      </c>
      <c r="N2622" s="19">
        <f t="shared" si="208"/>
        <v>0.90204081632653066</v>
      </c>
    </row>
    <row r="2623" spans="1:14" ht="15" customHeight="1">
      <c r="A2623" s="15">
        <v>2617</v>
      </c>
      <c r="B2623" s="45">
        <v>9</v>
      </c>
      <c r="C2623" s="81"/>
      <c r="D2623" s="28" t="s">
        <v>6870</v>
      </c>
      <c r="E2623" s="16" t="s">
        <v>6871</v>
      </c>
      <c r="F2623" s="87">
        <v>8592223184190</v>
      </c>
      <c r="G2623" s="17">
        <v>926</v>
      </c>
      <c r="H2623" s="76">
        <v>39.799999999999997</v>
      </c>
      <c r="I2623" s="18">
        <f t="shared" si="204"/>
        <v>1.6244897959183673</v>
      </c>
      <c r="J2623" s="46">
        <f>'Skupinové slevy'!$C$61</f>
        <v>0</v>
      </c>
      <c r="K2623" s="46">
        <f t="shared" si="205"/>
        <v>0</v>
      </c>
      <c r="L2623" s="46">
        <f t="shared" si="206"/>
        <v>0</v>
      </c>
      <c r="M2623" s="19">
        <f t="shared" si="207"/>
        <v>39.799999999999997</v>
      </c>
      <c r="N2623" s="19">
        <f t="shared" si="208"/>
        <v>1.6244897959183673</v>
      </c>
    </row>
    <row r="2624" spans="1:14" ht="15" customHeight="1">
      <c r="A2624" s="15">
        <v>2618</v>
      </c>
      <c r="B2624" s="45">
        <v>9</v>
      </c>
      <c r="C2624" s="81"/>
      <c r="D2624" s="28" t="s">
        <v>6872</v>
      </c>
      <c r="E2624" s="16" t="s">
        <v>6873</v>
      </c>
      <c r="F2624" s="87">
        <v>8592223184213</v>
      </c>
      <c r="G2624" s="17">
        <v>926</v>
      </c>
      <c r="H2624" s="76">
        <v>75.2</v>
      </c>
      <c r="I2624" s="18">
        <f t="shared" si="204"/>
        <v>3.0693877551020408</v>
      </c>
      <c r="J2624" s="46">
        <f>'Skupinové slevy'!$C$61</f>
        <v>0</v>
      </c>
      <c r="K2624" s="46">
        <f t="shared" si="205"/>
        <v>0</v>
      </c>
      <c r="L2624" s="46">
        <f t="shared" si="206"/>
        <v>0</v>
      </c>
      <c r="M2624" s="19">
        <f t="shared" si="207"/>
        <v>75.2</v>
      </c>
      <c r="N2624" s="19">
        <f t="shared" si="208"/>
        <v>3.0693877551020408</v>
      </c>
    </row>
    <row r="2625" spans="1:14" ht="15" customHeight="1">
      <c r="A2625" s="15">
        <v>2619</v>
      </c>
      <c r="B2625" s="45">
        <v>9</v>
      </c>
      <c r="C2625" s="81"/>
      <c r="D2625" s="28" t="s">
        <v>6874</v>
      </c>
      <c r="E2625" s="16" t="s">
        <v>6875</v>
      </c>
      <c r="F2625" s="87">
        <v>8592223184206</v>
      </c>
      <c r="G2625" s="17">
        <v>926</v>
      </c>
      <c r="H2625" s="76">
        <v>98.8</v>
      </c>
      <c r="I2625" s="18">
        <f t="shared" si="204"/>
        <v>4.0326530612244893</v>
      </c>
      <c r="J2625" s="46">
        <f>'Skupinové slevy'!$C$61</f>
        <v>0</v>
      </c>
      <c r="K2625" s="46">
        <f t="shared" si="205"/>
        <v>0</v>
      </c>
      <c r="L2625" s="46">
        <f t="shared" si="206"/>
        <v>0</v>
      </c>
      <c r="M2625" s="19">
        <f t="shared" si="207"/>
        <v>98.8</v>
      </c>
      <c r="N2625" s="19">
        <f t="shared" si="208"/>
        <v>4.0326530612244893</v>
      </c>
    </row>
    <row r="2626" spans="1:14" ht="15" customHeight="1">
      <c r="A2626" s="15">
        <v>2620</v>
      </c>
      <c r="B2626" s="45">
        <v>9</v>
      </c>
      <c r="C2626" s="81"/>
      <c r="D2626" s="28" t="s">
        <v>872</v>
      </c>
      <c r="E2626" s="16" t="s">
        <v>1172</v>
      </c>
      <c r="F2626" s="87">
        <v>8592223247581</v>
      </c>
      <c r="G2626" s="17">
        <v>926</v>
      </c>
      <c r="H2626" s="76">
        <v>181.6</v>
      </c>
      <c r="I2626" s="18">
        <f t="shared" si="204"/>
        <v>7.4122448979591837</v>
      </c>
      <c r="J2626" s="46">
        <f>'Skupinové slevy'!$C$61</f>
        <v>0</v>
      </c>
      <c r="K2626" s="46">
        <f t="shared" si="205"/>
        <v>0</v>
      </c>
      <c r="L2626" s="46">
        <f t="shared" si="206"/>
        <v>0</v>
      </c>
      <c r="M2626" s="19">
        <f t="shared" si="207"/>
        <v>181.6</v>
      </c>
      <c r="N2626" s="19">
        <f t="shared" si="208"/>
        <v>7.4122448979591837</v>
      </c>
    </row>
    <row r="2627" spans="1:14" ht="15" customHeight="1">
      <c r="A2627" s="15">
        <v>2621</v>
      </c>
      <c r="B2627" s="45">
        <v>9</v>
      </c>
      <c r="C2627" s="81"/>
      <c r="D2627" s="28" t="s">
        <v>6627</v>
      </c>
      <c r="E2627" s="16" t="s">
        <v>6628</v>
      </c>
      <c r="F2627" s="87">
        <v>8592223223707</v>
      </c>
      <c r="G2627" s="17">
        <v>926</v>
      </c>
      <c r="H2627" s="76">
        <v>14.6</v>
      </c>
      <c r="I2627" s="18">
        <f t="shared" si="204"/>
        <v>0.59591836734693882</v>
      </c>
      <c r="J2627" s="46">
        <f>'Skupinové slevy'!$C$61</f>
        <v>0</v>
      </c>
      <c r="K2627" s="46">
        <f t="shared" si="205"/>
        <v>0</v>
      </c>
      <c r="L2627" s="46">
        <f t="shared" si="206"/>
        <v>0</v>
      </c>
      <c r="M2627" s="19">
        <f t="shared" si="207"/>
        <v>14.6</v>
      </c>
      <c r="N2627" s="19">
        <f t="shared" si="208"/>
        <v>0.59591836734693882</v>
      </c>
    </row>
    <row r="2628" spans="1:14" ht="15" customHeight="1">
      <c r="A2628" s="15">
        <v>2622</v>
      </c>
      <c r="B2628" s="45">
        <v>9</v>
      </c>
      <c r="C2628" s="81"/>
      <c r="D2628" s="28" t="s">
        <v>878</v>
      </c>
      <c r="E2628" s="16" t="s">
        <v>879</v>
      </c>
      <c r="F2628" s="87">
        <v>8592223223721</v>
      </c>
      <c r="G2628" s="17">
        <v>926</v>
      </c>
      <c r="H2628" s="76">
        <v>14.6</v>
      </c>
      <c r="I2628" s="18">
        <f t="shared" si="204"/>
        <v>0.59591836734693882</v>
      </c>
      <c r="J2628" s="46">
        <f>'Skupinové slevy'!$C$61</f>
        <v>0</v>
      </c>
      <c r="K2628" s="46">
        <f t="shared" si="205"/>
        <v>0</v>
      </c>
      <c r="L2628" s="46">
        <f t="shared" si="206"/>
        <v>0</v>
      </c>
      <c r="M2628" s="19">
        <f t="shared" si="207"/>
        <v>14.6</v>
      </c>
      <c r="N2628" s="19">
        <f t="shared" si="208"/>
        <v>0.59591836734693882</v>
      </c>
    </row>
    <row r="2629" spans="1:14" ht="15" customHeight="1">
      <c r="A2629" s="15">
        <v>2623</v>
      </c>
      <c r="B2629" s="45">
        <v>9</v>
      </c>
      <c r="C2629" s="81"/>
      <c r="D2629" s="28" t="s">
        <v>880</v>
      </c>
      <c r="E2629" s="16" t="s">
        <v>881</v>
      </c>
      <c r="F2629" s="87">
        <v>8592223247598</v>
      </c>
      <c r="G2629" s="17">
        <v>926</v>
      </c>
      <c r="H2629" s="76">
        <v>25</v>
      </c>
      <c r="I2629" s="18">
        <f t="shared" si="204"/>
        <v>1.0204081632653061</v>
      </c>
      <c r="J2629" s="46">
        <f>'Skupinové slevy'!$C$61</f>
        <v>0</v>
      </c>
      <c r="K2629" s="46">
        <f t="shared" si="205"/>
        <v>0</v>
      </c>
      <c r="L2629" s="46">
        <f t="shared" si="206"/>
        <v>0</v>
      </c>
      <c r="M2629" s="19">
        <f t="shared" si="207"/>
        <v>25</v>
      </c>
      <c r="N2629" s="19">
        <f t="shared" si="208"/>
        <v>1.0204081632653061</v>
      </c>
    </row>
    <row r="2630" spans="1:14" ht="15" customHeight="1">
      <c r="A2630" s="15">
        <v>2624</v>
      </c>
      <c r="B2630" s="45">
        <v>9</v>
      </c>
      <c r="C2630" s="81"/>
      <c r="D2630" s="28" t="s">
        <v>882</v>
      </c>
      <c r="E2630" s="16" t="s">
        <v>883</v>
      </c>
      <c r="F2630" s="87">
        <v>8592223245525</v>
      </c>
      <c r="G2630" s="17">
        <v>926</v>
      </c>
      <c r="H2630" s="76">
        <v>28.1</v>
      </c>
      <c r="I2630" s="18">
        <f t="shared" si="204"/>
        <v>1.1469387755102041</v>
      </c>
      <c r="J2630" s="46">
        <f>'Skupinové slevy'!$C$61</f>
        <v>0</v>
      </c>
      <c r="K2630" s="46">
        <f t="shared" si="205"/>
        <v>0</v>
      </c>
      <c r="L2630" s="46">
        <f t="shared" si="206"/>
        <v>0</v>
      </c>
      <c r="M2630" s="19">
        <f t="shared" si="207"/>
        <v>28.1</v>
      </c>
      <c r="N2630" s="19">
        <f t="shared" si="208"/>
        <v>1.1469387755102041</v>
      </c>
    </row>
    <row r="2631" spans="1:14" ht="15" customHeight="1">
      <c r="A2631" s="15">
        <v>2625</v>
      </c>
      <c r="B2631" s="45">
        <v>9</v>
      </c>
      <c r="C2631" s="81"/>
      <c r="D2631" s="28" t="s">
        <v>6633</v>
      </c>
      <c r="E2631" s="16" t="s">
        <v>6634</v>
      </c>
      <c r="F2631" s="87">
        <v>8592223197718</v>
      </c>
      <c r="G2631" s="17">
        <v>926</v>
      </c>
      <c r="H2631" s="76">
        <v>117.8</v>
      </c>
      <c r="I2631" s="18">
        <f t="shared" ref="I2631:I2694" si="209">H2631/$I$5</f>
        <v>4.8081632653061224</v>
      </c>
      <c r="J2631" s="46">
        <f>'Skupinové slevy'!$C$61</f>
        <v>0</v>
      </c>
      <c r="K2631" s="46">
        <f t="shared" ref="K2631:K2694" si="210">IF($K$4="X",0.04,0)</f>
        <v>0</v>
      </c>
      <c r="L2631" s="46">
        <f t="shared" ref="L2631:L2694" si="211">IF($L$4="X",0.02,0)</f>
        <v>0</v>
      </c>
      <c r="M2631" s="19">
        <f t="shared" si="207"/>
        <v>117.8</v>
      </c>
      <c r="N2631" s="19">
        <f t="shared" si="208"/>
        <v>4.8081632653061224</v>
      </c>
    </row>
    <row r="2632" spans="1:14" ht="15" customHeight="1">
      <c r="A2632" s="15">
        <v>2626</v>
      </c>
      <c r="B2632" s="45">
        <v>9</v>
      </c>
      <c r="C2632" s="81"/>
      <c r="D2632" s="28" t="s">
        <v>6635</v>
      </c>
      <c r="E2632" s="16" t="s">
        <v>6636</v>
      </c>
      <c r="F2632" s="87">
        <v>8592223197725</v>
      </c>
      <c r="G2632" s="17">
        <v>926</v>
      </c>
      <c r="H2632" s="76">
        <v>149.19999999999999</v>
      </c>
      <c r="I2632" s="18">
        <f t="shared" si="209"/>
        <v>6.0897959183673462</v>
      </c>
      <c r="J2632" s="46">
        <f>'Skupinové slevy'!$C$61</f>
        <v>0</v>
      </c>
      <c r="K2632" s="46">
        <f t="shared" si="210"/>
        <v>0</v>
      </c>
      <c r="L2632" s="46">
        <f t="shared" si="211"/>
        <v>0</v>
      </c>
      <c r="M2632" s="19">
        <f t="shared" si="207"/>
        <v>149.19999999999999</v>
      </c>
      <c r="N2632" s="19">
        <f t="shared" si="208"/>
        <v>6.0897959183673462</v>
      </c>
    </row>
    <row r="2633" spans="1:14" ht="15" customHeight="1">
      <c r="A2633" s="15">
        <v>2627</v>
      </c>
      <c r="B2633" s="45">
        <v>9</v>
      </c>
      <c r="C2633" s="81"/>
      <c r="D2633" s="28" t="s">
        <v>6637</v>
      </c>
      <c r="E2633" s="16" t="s">
        <v>6638</v>
      </c>
      <c r="F2633" s="87">
        <v>8592223197732</v>
      </c>
      <c r="G2633" s="17">
        <v>926</v>
      </c>
      <c r="H2633" s="76">
        <v>198.5</v>
      </c>
      <c r="I2633" s="18">
        <f t="shared" si="209"/>
        <v>8.1020408163265305</v>
      </c>
      <c r="J2633" s="46">
        <f>'Skupinové slevy'!$C$61</f>
        <v>0</v>
      </c>
      <c r="K2633" s="46">
        <f t="shared" si="210"/>
        <v>0</v>
      </c>
      <c r="L2633" s="46">
        <f t="shared" si="211"/>
        <v>0</v>
      </c>
      <c r="M2633" s="19">
        <f t="shared" si="207"/>
        <v>198.5</v>
      </c>
      <c r="N2633" s="19">
        <f t="shared" si="208"/>
        <v>8.1020408163265305</v>
      </c>
    </row>
    <row r="2634" spans="1:14" ht="15" customHeight="1">
      <c r="A2634" s="15">
        <v>2628</v>
      </c>
      <c r="B2634" s="45">
        <v>9</v>
      </c>
      <c r="C2634" s="81"/>
      <c r="D2634" s="28" t="s">
        <v>6639</v>
      </c>
      <c r="E2634" s="16" t="s">
        <v>6061</v>
      </c>
      <c r="F2634" s="87">
        <v>8592223197749</v>
      </c>
      <c r="G2634" s="17">
        <v>926</v>
      </c>
      <c r="H2634" s="76">
        <v>278.89999999999998</v>
      </c>
      <c r="I2634" s="18">
        <f t="shared" si="209"/>
        <v>11.383673469387753</v>
      </c>
      <c r="J2634" s="46">
        <f>'Skupinové slevy'!$C$61</f>
        <v>0</v>
      </c>
      <c r="K2634" s="46">
        <f t="shared" si="210"/>
        <v>0</v>
      </c>
      <c r="L2634" s="46">
        <f t="shared" si="211"/>
        <v>0</v>
      </c>
      <c r="M2634" s="19">
        <f t="shared" si="207"/>
        <v>278.89999999999998</v>
      </c>
      <c r="N2634" s="19">
        <f t="shared" si="208"/>
        <v>11.383673469387753</v>
      </c>
    </row>
    <row r="2635" spans="1:14" ht="15" customHeight="1">
      <c r="A2635" s="15">
        <v>2629</v>
      </c>
      <c r="B2635" s="45">
        <v>9</v>
      </c>
      <c r="C2635" s="81"/>
      <c r="D2635" s="28" t="s">
        <v>6990</v>
      </c>
      <c r="E2635" s="16" t="s">
        <v>5503</v>
      </c>
      <c r="F2635" s="87">
        <v>8592223247604</v>
      </c>
      <c r="G2635" s="17">
        <v>926</v>
      </c>
      <c r="H2635" s="76">
        <v>661.6</v>
      </c>
      <c r="I2635" s="18">
        <f t="shared" si="209"/>
        <v>27.004081632653062</v>
      </c>
      <c r="J2635" s="46">
        <f>'Skupinové slevy'!$C$61</f>
        <v>0</v>
      </c>
      <c r="K2635" s="46">
        <f t="shared" si="210"/>
        <v>0</v>
      </c>
      <c r="L2635" s="46">
        <f t="shared" si="211"/>
        <v>0</v>
      </c>
      <c r="M2635" s="19">
        <f t="shared" si="207"/>
        <v>661.6</v>
      </c>
      <c r="N2635" s="19">
        <f t="shared" si="208"/>
        <v>27.004081632653062</v>
      </c>
    </row>
    <row r="2636" spans="1:14" ht="15" customHeight="1">
      <c r="A2636" s="15">
        <v>2630</v>
      </c>
      <c r="B2636" s="45">
        <v>9</v>
      </c>
      <c r="C2636" s="81"/>
      <c r="D2636" s="28" t="s">
        <v>5504</v>
      </c>
      <c r="E2636" s="16" t="s">
        <v>5505</v>
      </c>
      <c r="F2636" s="87">
        <v>8592223247611</v>
      </c>
      <c r="G2636" s="17">
        <v>926</v>
      </c>
      <c r="H2636" s="76">
        <v>23.6</v>
      </c>
      <c r="I2636" s="18">
        <f t="shared" si="209"/>
        <v>0.96326530612244898</v>
      </c>
      <c r="J2636" s="46">
        <f>'Skupinové slevy'!$C$61</f>
        <v>0</v>
      </c>
      <c r="K2636" s="46">
        <f t="shared" si="210"/>
        <v>0</v>
      </c>
      <c r="L2636" s="46">
        <f t="shared" si="211"/>
        <v>0</v>
      </c>
      <c r="M2636" s="19">
        <f t="shared" si="207"/>
        <v>23.6</v>
      </c>
      <c r="N2636" s="19">
        <f t="shared" si="208"/>
        <v>0.96326530612244898</v>
      </c>
    </row>
    <row r="2637" spans="1:14" ht="15" customHeight="1">
      <c r="A2637" s="15">
        <v>2631</v>
      </c>
      <c r="B2637" s="45">
        <v>9</v>
      </c>
      <c r="C2637" s="81"/>
      <c r="D2637" s="28" t="s">
        <v>4335</v>
      </c>
      <c r="E2637" s="16" t="s">
        <v>4336</v>
      </c>
      <c r="F2637" s="87">
        <v>8592223247628</v>
      </c>
      <c r="G2637" s="17">
        <v>926</v>
      </c>
      <c r="H2637" s="76">
        <v>37.1</v>
      </c>
      <c r="I2637" s="18">
        <f t="shared" si="209"/>
        <v>1.5142857142857142</v>
      </c>
      <c r="J2637" s="46">
        <f>'Skupinové slevy'!$C$61</f>
        <v>0</v>
      </c>
      <c r="K2637" s="46">
        <f t="shared" si="210"/>
        <v>0</v>
      </c>
      <c r="L2637" s="46">
        <f t="shared" si="211"/>
        <v>0</v>
      </c>
      <c r="M2637" s="19">
        <f t="shared" si="207"/>
        <v>37.1</v>
      </c>
      <c r="N2637" s="19">
        <f t="shared" si="208"/>
        <v>1.5142857142857142</v>
      </c>
    </row>
    <row r="2638" spans="1:14" ht="15" customHeight="1">
      <c r="A2638" s="15">
        <v>2632</v>
      </c>
      <c r="B2638" s="45">
        <v>9</v>
      </c>
      <c r="C2638" s="81"/>
      <c r="D2638" s="28" t="s">
        <v>5510</v>
      </c>
      <c r="E2638" s="16" t="s">
        <v>5511</v>
      </c>
      <c r="F2638" s="87">
        <v>8592223247635</v>
      </c>
      <c r="G2638" s="17">
        <v>926</v>
      </c>
      <c r="H2638" s="76">
        <v>70.8</v>
      </c>
      <c r="I2638" s="18">
        <f t="shared" si="209"/>
        <v>2.8897959183673469</v>
      </c>
      <c r="J2638" s="46">
        <f>'Skupinové slevy'!$C$61</f>
        <v>0</v>
      </c>
      <c r="K2638" s="46">
        <f t="shared" si="210"/>
        <v>0</v>
      </c>
      <c r="L2638" s="46">
        <f t="shared" si="211"/>
        <v>0</v>
      </c>
      <c r="M2638" s="19">
        <f t="shared" si="207"/>
        <v>70.8</v>
      </c>
      <c r="N2638" s="19">
        <f t="shared" si="208"/>
        <v>2.8897959183673469</v>
      </c>
    </row>
    <row r="2639" spans="1:14" ht="15" customHeight="1">
      <c r="A2639" s="15">
        <v>2633</v>
      </c>
      <c r="B2639" s="45">
        <v>9</v>
      </c>
      <c r="C2639" s="81"/>
      <c r="D2639" s="28" t="s">
        <v>4341</v>
      </c>
      <c r="E2639" s="16" t="s">
        <v>4342</v>
      </c>
      <c r="F2639" s="87">
        <v>8592223247642</v>
      </c>
      <c r="G2639" s="17">
        <v>926</v>
      </c>
      <c r="H2639" s="76">
        <v>85.4</v>
      </c>
      <c r="I2639" s="18">
        <f t="shared" si="209"/>
        <v>3.4857142857142858</v>
      </c>
      <c r="J2639" s="46">
        <f>'Skupinové slevy'!$C$61</f>
        <v>0</v>
      </c>
      <c r="K2639" s="46">
        <f t="shared" si="210"/>
        <v>0</v>
      </c>
      <c r="L2639" s="46">
        <f t="shared" si="211"/>
        <v>0</v>
      </c>
      <c r="M2639" s="19">
        <f t="shared" si="207"/>
        <v>85.4</v>
      </c>
      <c r="N2639" s="19">
        <f t="shared" si="208"/>
        <v>3.4857142857142858</v>
      </c>
    </row>
    <row r="2640" spans="1:14" ht="15" customHeight="1">
      <c r="A2640" s="15">
        <v>2634</v>
      </c>
      <c r="B2640" s="45">
        <v>9</v>
      </c>
      <c r="C2640" s="81"/>
      <c r="D2640" s="28" t="s">
        <v>4343</v>
      </c>
      <c r="E2640" s="16" t="s">
        <v>4344</v>
      </c>
      <c r="F2640" s="87">
        <v>8592223247659</v>
      </c>
      <c r="G2640" s="17">
        <v>926</v>
      </c>
      <c r="H2640" s="76">
        <v>157</v>
      </c>
      <c r="I2640" s="18">
        <f t="shared" si="209"/>
        <v>6.408163265306122</v>
      </c>
      <c r="J2640" s="46">
        <f>'Skupinové slevy'!$C$61</f>
        <v>0</v>
      </c>
      <c r="K2640" s="46">
        <f t="shared" si="210"/>
        <v>0</v>
      </c>
      <c r="L2640" s="46">
        <f t="shared" si="211"/>
        <v>0</v>
      </c>
      <c r="M2640" s="19">
        <f t="shared" si="207"/>
        <v>157</v>
      </c>
      <c r="N2640" s="19">
        <f t="shared" si="208"/>
        <v>6.408163265306122</v>
      </c>
    </row>
    <row r="2641" spans="1:14" ht="15" customHeight="1">
      <c r="A2641" s="15">
        <v>2635</v>
      </c>
      <c r="B2641" s="45">
        <v>9</v>
      </c>
      <c r="C2641" s="81"/>
      <c r="D2641" s="28" t="s">
        <v>2767</v>
      </c>
      <c r="E2641" s="16" t="s">
        <v>2768</v>
      </c>
      <c r="F2641" s="87">
        <v>8592223247673</v>
      </c>
      <c r="G2641" s="17" t="s">
        <v>2673</v>
      </c>
      <c r="H2641" s="76">
        <v>7.5</v>
      </c>
      <c r="I2641" s="18">
        <f t="shared" si="209"/>
        <v>0.30612244897959184</v>
      </c>
      <c r="J2641" s="46">
        <f>'Skupinové slevy'!$C$67</f>
        <v>0</v>
      </c>
      <c r="K2641" s="46">
        <f t="shared" si="210"/>
        <v>0</v>
      </c>
      <c r="L2641" s="46">
        <f t="shared" si="211"/>
        <v>0</v>
      </c>
      <c r="M2641" s="19">
        <f t="shared" si="207"/>
        <v>7.5</v>
      </c>
      <c r="N2641" s="19">
        <f t="shared" si="208"/>
        <v>0.30612244897959184</v>
      </c>
    </row>
    <row r="2642" spans="1:14" ht="15" customHeight="1">
      <c r="A2642" s="15">
        <v>2636</v>
      </c>
      <c r="B2642" s="45">
        <v>9</v>
      </c>
      <c r="C2642" s="81"/>
      <c r="D2642" s="28" t="s">
        <v>2674</v>
      </c>
      <c r="E2642" s="16" t="s">
        <v>2675</v>
      </c>
      <c r="F2642" s="87">
        <v>8592223171541</v>
      </c>
      <c r="G2642" s="17" t="s">
        <v>2673</v>
      </c>
      <c r="H2642" s="76">
        <v>10.3</v>
      </c>
      <c r="I2642" s="18">
        <f t="shared" si="209"/>
        <v>0.42040816326530617</v>
      </c>
      <c r="J2642" s="46">
        <f>'Skupinové slevy'!$C$67</f>
        <v>0</v>
      </c>
      <c r="K2642" s="46">
        <f t="shared" si="210"/>
        <v>0</v>
      </c>
      <c r="L2642" s="46">
        <f t="shared" si="211"/>
        <v>0</v>
      </c>
      <c r="M2642" s="19">
        <f t="shared" si="207"/>
        <v>10.3</v>
      </c>
      <c r="N2642" s="19">
        <f t="shared" si="208"/>
        <v>0.42040816326530617</v>
      </c>
    </row>
    <row r="2643" spans="1:14" ht="15" customHeight="1">
      <c r="A2643" s="15">
        <v>2637</v>
      </c>
      <c r="B2643" s="45">
        <v>9</v>
      </c>
      <c r="C2643" s="81"/>
      <c r="D2643" s="28" t="s">
        <v>2765</v>
      </c>
      <c r="E2643" s="16" t="s">
        <v>2766</v>
      </c>
      <c r="F2643" s="87">
        <v>8592223171763</v>
      </c>
      <c r="G2643" s="17" t="s">
        <v>2673</v>
      </c>
      <c r="H2643" s="76">
        <v>19.2</v>
      </c>
      <c r="I2643" s="18">
        <f t="shared" si="209"/>
        <v>0.78367346938775506</v>
      </c>
      <c r="J2643" s="46">
        <f>'Skupinové slevy'!$C$67</f>
        <v>0</v>
      </c>
      <c r="K2643" s="46">
        <f t="shared" si="210"/>
        <v>0</v>
      </c>
      <c r="L2643" s="46">
        <f t="shared" si="211"/>
        <v>0</v>
      </c>
      <c r="M2643" s="19">
        <f t="shared" si="207"/>
        <v>19.2</v>
      </c>
      <c r="N2643" s="19">
        <f t="shared" si="208"/>
        <v>0.78367346938775506</v>
      </c>
    </row>
    <row r="2644" spans="1:14" ht="15" customHeight="1">
      <c r="A2644" s="15">
        <v>2638</v>
      </c>
      <c r="B2644" s="45">
        <v>9</v>
      </c>
      <c r="C2644" s="81"/>
      <c r="D2644" s="28" t="s">
        <v>6867</v>
      </c>
      <c r="E2644" s="16" t="s">
        <v>6868</v>
      </c>
      <c r="F2644" s="87">
        <v>8592223169272</v>
      </c>
      <c r="G2644" s="17" t="s">
        <v>2673</v>
      </c>
      <c r="H2644" s="76">
        <v>29.6</v>
      </c>
      <c r="I2644" s="18">
        <f t="shared" si="209"/>
        <v>1.2081632653061225</v>
      </c>
      <c r="J2644" s="46">
        <f>'Skupinové slevy'!$C$67</f>
        <v>0</v>
      </c>
      <c r="K2644" s="46">
        <f t="shared" si="210"/>
        <v>0</v>
      </c>
      <c r="L2644" s="46">
        <f t="shared" si="211"/>
        <v>0</v>
      </c>
      <c r="M2644" s="19">
        <f t="shared" si="207"/>
        <v>29.6</v>
      </c>
      <c r="N2644" s="19">
        <f t="shared" si="208"/>
        <v>1.2081632653061225</v>
      </c>
    </row>
    <row r="2645" spans="1:14" ht="15" customHeight="1">
      <c r="A2645" s="15">
        <v>2639</v>
      </c>
      <c r="B2645" s="45">
        <v>9</v>
      </c>
      <c r="C2645" s="81"/>
      <c r="D2645" s="28" t="s">
        <v>859</v>
      </c>
      <c r="E2645" s="16" t="s">
        <v>860</v>
      </c>
      <c r="F2645" s="87">
        <v>8592223171770</v>
      </c>
      <c r="G2645" s="17" t="s">
        <v>2673</v>
      </c>
      <c r="H2645" s="76">
        <v>51.7</v>
      </c>
      <c r="I2645" s="18">
        <f t="shared" si="209"/>
        <v>2.1102040816326531</v>
      </c>
      <c r="J2645" s="46">
        <f>'Skupinové slevy'!$C$67</f>
        <v>0</v>
      </c>
      <c r="K2645" s="46">
        <f t="shared" si="210"/>
        <v>0</v>
      </c>
      <c r="L2645" s="46">
        <f t="shared" si="211"/>
        <v>0</v>
      </c>
      <c r="M2645" s="19">
        <f t="shared" si="207"/>
        <v>51.7</v>
      </c>
      <c r="N2645" s="19">
        <f t="shared" si="208"/>
        <v>2.1102040816326531</v>
      </c>
    </row>
    <row r="2646" spans="1:14" ht="15" customHeight="1">
      <c r="A2646" s="15">
        <v>2640</v>
      </c>
      <c r="B2646" s="45">
        <v>9</v>
      </c>
      <c r="C2646" s="81"/>
      <c r="D2646" s="28" t="s">
        <v>863</v>
      </c>
      <c r="E2646" s="16" t="s">
        <v>867</v>
      </c>
      <c r="F2646" s="87">
        <v>8592223171787</v>
      </c>
      <c r="G2646" s="17" t="s">
        <v>2673</v>
      </c>
      <c r="H2646" s="76">
        <v>70.8</v>
      </c>
      <c r="I2646" s="18">
        <f t="shared" si="209"/>
        <v>2.8897959183673469</v>
      </c>
      <c r="J2646" s="46">
        <f>'Skupinové slevy'!$C$67</f>
        <v>0</v>
      </c>
      <c r="K2646" s="46">
        <f t="shared" si="210"/>
        <v>0</v>
      </c>
      <c r="L2646" s="46">
        <f t="shared" si="211"/>
        <v>0</v>
      </c>
      <c r="M2646" s="19">
        <f t="shared" si="207"/>
        <v>70.8</v>
      </c>
      <c r="N2646" s="19">
        <f t="shared" si="208"/>
        <v>2.8897959183673469</v>
      </c>
    </row>
    <row r="2647" spans="1:14" ht="15" customHeight="1">
      <c r="A2647" s="15">
        <v>2641</v>
      </c>
      <c r="B2647" s="45">
        <v>9</v>
      </c>
      <c r="C2647" s="81"/>
      <c r="D2647" s="28" t="s">
        <v>2676</v>
      </c>
      <c r="E2647" s="16" t="s">
        <v>6864</v>
      </c>
      <c r="F2647" s="87">
        <v>8592223336001</v>
      </c>
      <c r="G2647" s="17" t="s">
        <v>2673</v>
      </c>
      <c r="H2647" s="76">
        <v>11.6</v>
      </c>
      <c r="I2647" s="18">
        <f t="shared" si="209"/>
        <v>0.473469387755102</v>
      </c>
      <c r="J2647" s="46">
        <f>'Skupinové slevy'!$C$67</f>
        <v>0</v>
      </c>
      <c r="K2647" s="46">
        <f t="shared" si="210"/>
        <v>0</v>
      </c>
      <c r="L2647" s="46">
        <f t="shared" si="211"/>
        <v>0</v>
      </c>
      <c r="M2647" s="19">
        <f t="shared" si="207"/>
        <v>11.6</v>
      </c>
      <c r="N2647" s="19">
        <f t="shared" si="208"/>
        <v>0.473469387755102</v>
      </c>
    </row>
    <row r="2648" spans="1:14" ht="15" customHeight="1">
      <c r="A2648" s="15">
        <v>2642</v>
      </c>
      <c r="B2648" s="45">
        <v>9</v>
      </c>
      <c r="C2648" s="81"/>
      <c r="D2648" s="28" t="s">
        <v>6865</v>
      </c>
      <c r="E2648" s="16" t="s">
        <v>6866</v>
      </c>
      <c r="F2648" s="87">
        <v>8592223336018</v>
      </c>
      <c r="G2648" s="17" t="s">
        <v>2673</v>
      </c>
      <c r="H2648" s="76">
        <v>20.5</v>
      </c>
      <c r="I2648" s="18">
        <f t="shared" si="209"/>
        <v>0.83673469387755106</v>
      </c>
      <c r="J2648" s="46">
        <f>'Skupinové slevy'!$C$67</f>
        <v>0</v>
      </c>
      <c r="K2648" s="46">
        <f t="shared" si="210"/>
        <v>0</v>
      </c>
      <c r="L2648" s="46">
        <f t="shared" si="211"/>
        <v>0</v>
      </c>
      <c r="M2648" s="19">
        <f t="shared" si="207"/>
        <v>20.5</v>
      </c>
      <c r="N2648" s="19">
        <f t="shared" si="208"/>
        <v>0.83673469387755106</v>
      </c>
    </row>
    <row r="2649" spans="1:14" ht="15" customHeight="1">
      <c r="A2649" s="15">
        <v>2643</v>
      </c>
      <c r="B2649" s="45">
        <v>9</v>
      </c>
      <c r="C2649" s="81"/>
      <c r="D2649" s="28" t="s">
        <v>857</v>
      </c>
      <c r="E2649" s="16" t="s">
        <v>858</v>
      </c>
      <c r="F2649" s="87">
        <v>8592223336025</v>
      </c>
      <c r="G2649" s="17" t="s">
        <v>2673</v>
      </c>
      <c r="H2649" s="76">
        <v>33.799999999999997</v>
      </c>
      <c r="I2649" s="18">
        <f t="shared" si="209"/>
        <v>1.3795918367346938</v>
      </c>
      <c r="J2649" s="46">
        <f>'Skupinové slevy'!$C$67</f>
        <v>0</v>
      </c>
      <c r="K2649" s="46">
        <f t="shared" si="210"/>
        <v>0</v>
      </c>
      <c r="L2649" s="46">
        <f t="shared" si="211"/>
        <v>0</v>
      </c>
      <c r="M2649" s="19">
        <f t="shared" si="207"/>
        <v>33.799999999999997</v>
      </c>
      <c r="N2649" s="19">
        <f t="shared" si="208"/>
        <v>1.3795918367346938</v>
      </c>
    </row>
    <row r="2650" spans="1:14" ht="15" customHeight="1">
      <c r="A2650" s="15">
        <v>2644</v>
      </c>
      <c r="B2650" s="45">
        <v>9</v>
      </c>
      <c r="C2650" s="81"/>
      <c r="D2650" s="28" t="s">
        <v>861</v>
      </c>
      <c r="E2650" s="16" t="s">
        <v>862</v>
      </c>
      <c r="F2650" s="87">
        <v>8592223336032</v>
      </c>
      <c r="G2650" s="17" t="s">
        <v>2673</v>
      </c>
      <c r="H2650" s="76">
        <v>55.8</v>
      </c>
      <c r="I2650" s="18">
        <f t="shared" si="209"/>
        <v>2.277551020408163</v>
      </c>
      <c r="J2650" s="46">
        <f>'Skupinové slevy'!$C$67</f>
        <v>0</v>
      </c>
      <c r="K2650" s="46">
        <f t="shared" si="210"/>
        <v>0</v>
      </c>
      <c r="L2650" s="46">
        <f t="shared" si="211"/>
        <v>0</v>
      </c>
      <c r="M2650" s="19">
        <f t="shared" si="207"/>
        <v>55.8</v>
      </c>
      <c r="N2650" s="19">
        <f t="shared" si="208"/>
        <v>2.277551020408163</v>
      </c>
    </row>
    <row r="2651" spans="1:14" ht="15" customHeight="1">
      <c r="A2651" s="15">
        <v>2645</v>
      </c>
      <c r="B2651" s="45">
        <v>9</v>
      </c>
      <c r="C2651" s="81"/>
      <c r="D2651" s="28" t="s">
        <v>1173</v>
      </c>
      <c r="E2651" s="16" t="s">
        <v>1174</v>
      </c>
      <c r="F2651" s="87">
        <v>8592223424890</v>
      </c>
      <c r="G2651" s="17" t="s">
        <v>2673</v>
      </c>
      <c r="H2651" s="76">
        <v>75.099999999999994</v>
      </c>
      <c r="I2651" s="18">
        <f t="shared" si="209"/>
        <v>3.0653061224489795</v>
      </c>
      <c r="J2651" s="46">
        <f>'Skupinové slevy'!$C$67</f>
        <v>0</v>
      </c>
      <c r="K2651" s="46">
        <f t="shared" si="210"/>
        <v>0</v>
      </c>
      <c r="L2651" s="46">
        <f t="shared" si="211"/>
        <v>0</v>
      </c>
      <c r="M2651" s="19">
        <f t="shared" si="207"/>
        <v>75.099999999999994</v>
      </c>
      <c r="N2651" s="19">
        <f t="shared" si="208"/>
        <v>3.0653061224489795</v>
      </c>
    </row>
    <row r="2652" spans="1:14" ht="15" customHeight="1">
      <c r="A2652" s="15">
        <v>2646</v>
      </c>
      <c r="B2652" s="45">
        <v>9</v>
      </c>
      <c r="C2652" s="81"/>
      <c r="D2652" s="28" t="s">
        <v>6985</v>
      </c>
      <c r="E2652" s="16" t="s">
        <v>6986</v>
      </c>
      <c r="F2652" s="87">
        <v>8592223197787</v>
      </c>
      <c r="G2652" s="17" t="s">
        <v>2673</v>
      </c>
      <c r="H2652" s="76">
        <v>51.7</v>
      </c>
      <c r="I2652" s="18">
        <f t="shared" si="209"/>
        <v>2.1102040816326531</v>
      </c>
      <c r="J2652" s="46">
        <f>'Skupinové slevy'!$C$67</f>
        <v>0</v>
      </c>
      <c r="K2652" s="46">
        <f t="shared" si="210"/>
        <v>0</v>
      </c>
      <c r="L2652" s="46">
        <f t="shared" si="211"/>
        <v>0</v>
      </c>
      <c r="M2652" s="19">
        <f t="shared" ref="M2652:M2698" si="212">H2652*(1-$J2652)*(1-$K2652)*(1-$L2652)</f>
        <v>51.7</v>
      </c>
      <c r="N2652" s="19">
        <f t="shared" ref="N2652:N2698" si="213">I2652*(1-$J2652)*(1-$K2652)*(1-$L2652)</f>
        <v>2.1102040816326531</v>
      </c>
    </row>
    <row r="2653" spans="1:14" ht="15" customHeight="1">
      <c r="A2653" s="15">
        <v>2647</v>
      </c>
      <c r="B2653" s="45">
        <v>9</v>
      </c>
      <c r="C2653" s="81"/>
      <c r="D2653" s="28" t="s">
        <v>5842</v>
      </c>
      <c r="E2653" s="16" t="s">
        <v>5843</v>
      </c>
      <c r="F2653" s="87">
        <v>8592223197794</v>
      </c>
      <c r="G2653" s="17" t="s">
        <v>2673</v>
      </c>
      <c r="H2653" s="76">
        <v>103.2</v>
      </c>
      <c r="I2653" s="18">
        <f t="shared" si="209"/>
        <v>4.2122448979591836</v>
      </c>
      <c r="J2653" s="46">
        <f>'Skupinové slevy'!$C$67</f>
        <v>0</v>
      </c>
      <c r="K2653" s="46">
        <f t="shared" si="210"/>
        <v>0</v>
      </c>
      <c r="L2653" s="46">
        <f t="shared" si="211"/>
        <v>0</v>
      </c>
      <c r="M2653" s="19">
        <f t="shared" si="212"/>
        <v>103.2</v>
      </c>
      <c r="N2653" s="19">
        <f t="shared" si="213"/>
        <v>4.2122448979591836</v>
      </c>
    </row>
    <row r="2654" spans="1:14" ht="15" customHeight="1">
      <c r="A2654" s="15">
        <v>2648</v>
      </c>
      <c r="B2654" s="45">
        <v>9</v>
      </c>
      <c r="C2654" s="81"/>
      <c r="D2654" s="28" t="s">
        <v>3657</v>
      </c>
      <c r="E2654" s="16" t="s">
        <v>3658</v>
      </c>
      <c r="F2654" s="87">
        <v>8592223197800</v>
      </c>
      <c r="G2654" s="17" t="s">
        <v>2673</v>
      </c>
      <c r="H2654" s="76">
        <v>154.4</v>
      </c>
      <c r="I2654" s="18">
        <f t="shared" si="209"/>
        <v>6.3020408163265307</v>
      </c>
      <c r="J2654" s="46">
        <f>'Skupinové slevy'!$C$67</f>
        <v>0</v>
      </c>
      <c r="K2654" s="46">
        <f t="shared" si="210"/>
        <v>0</v>
      </c>
      <c r="L2654" s="46">
        <f t="shared" si="211"/>
        <v>0</v>
      </c>
      <c r="M2654" s="19">
        <f t="shared" si="212"/>
        <v>154.4</v>
      </c>
      <c r="N2654" s="19">
        <f t="shared" si="213"/>
        <v>6.3020408163265307</v>
      </c>
    </row>
    <row r="2655" spans="1:14" ht="15" customHeight="1">
      <c r="A2655" s="15">
        <v>2649</v>
      </c>
      <c r="B2655" s="45">
        <v>9</v>
      </c>
      <c r="C2655" s="81"/>
      <c r="D2655" s="28" t="s">
        <v>2628</v>
      </c>
      <c r="E2655" s="16" t="s">
        <v>2629</v>
      </c>
      <c r="F2655" s="87">
        <v>8592223197817</v>
      </c>
      <c r="G2655" s="17" t="s">
        <v>2673</v>
      </c>
      <c r="H2655" s="76">
        <v>206.2</v>
      </c>
      <c r="I2655" s="18">
        <f t="shared" si="209"/>
        <v>8.4163265306122437</v>
      </c>
      <c r="J2655" s="46">
        <f>'Skupinové slevy'!$C$67</f>
        <v>0</v>
      </c>
      <c r="K2655" s="46">
        <f t="shared" si="210"/>
        <v>0</v>
      </c>
      <c r="L2655" s="46">
        <f t="shared" si="211"/>
        <v>0</v>
      </c>
      <c r="M2655" s="19">
        <f t="shared" si="212"/>
        <v>206.2</v>
      </c>
      <c r="N2655" s="19">
        <f t="shared" si="213"/>
        <v>8.4163265306122437</v>
      </c>
    </row>
    <row r="2656" spans="1:14" ht="15" customHeight="1">
      <c r="A2656" s="15">
        <v>2650</v>
      </c>
      <c r="B2656" s="45">
        <v>9</v>
      </c>
      <c r="C2656" s="81"/>
      <c r="D2656" s="28" t="s">
        <v>2630</v>
      </c>
      <c r="E2656" s="16" t="s">
        <v>2631</v>
      </c>
      <c r="F2656" s="87">
        <v>8592223197824</v>
      </c>
      <c r="G2656" s="17" t="s">
        <v>2673</v>
      </c>
      <c r="H2656" s="76">
        <v>258.10000000000002</v>
      </c>
      <c r="I2656" s="18">
        <f t="shared" si="209"/>
        <v>10.534693877551021</v>
      </c>
      <c r="J2656" s="46">
        <f>'Skupinové slevy'!$C$67</f>
        <v>0</v>
      </c>
      <c r="K2656" s="46">
        <f t="shared" si="210"/>
        <v>0</v>
      </c>
      <c r="L2656" s="46">
        <f t="shared" si="211"/>
        <v>0</v>
      </c>
      <c r="M2656" s="19">
        <f t="shared" si="212"/>
        <v>258.10000000000002</v>
      </c>
      <c r="N2656" s="19">
        <f t="shared" si="213"/>
        <v>10.534693877551021</v>
      </c>
    </row>
    <row r="2657" spans="1:14" ht="15" customHeight="1">
      <c r="A2657" s="15">
        <v>2651</v>
      </c>
      <c r="B2657" s="45">
        <v>9</v>
      </c>
      <c r="C2657" s="81"/>
      <c r="D2657" s="28" t="s">
        <v>2632</v>
      </c>
      <c r="E2657" s="16" t="s">
        <v>2633</v>
      </c>
      <c r="F2657" s="87">
        <v>8592223197831</v>
      </c>
      <c r="G2657" s="17" t="s">
        <v>2673</v>
      </c>
      <c r="H2657" s="76">
        <v>389.1</v>
      </c>
      <c r="I2657" s="18">
        <f t="shared" si="209"/>
        <v>15.881632653061226</v>
      </c>
      <c r="J2657" s="46">
        <f>'Skupinové slevy'!$C$67</f>
        <v>0</v>
      </c>
      <c r="K2657" s="46">
        <f t="shared" si="210"/>
        <v>0</v>
      </c>
      <c r="L2657" s="46">
        <f t="shared" si="211"/>
        <v>0</v>
      </c>
      <c r="M2657" s="19">
        <f t="shared" si="212"/>
        <v>389.1</v>
      </c>
      <c r="N2657" s="19">
        <f t="shared" si="213"/>
        <v>15.881632653061226</v>
      </c>
    </row>
    <row r="2658" spans="1:14" ht="15" customHeight="1">
      <c r="A2658" s="15">
        <v>2652</v>
      </c>
      <c r="B2658" s="45">
        <v>9</v>
      </c>
      <c r="C2658" s="81"/>
      <c r="D2658" s="28" t="s">
        <v>5790</v>
      </c>
      <c r="E2658" s="16" t="s">
        <v>5791</v>
      </c>
      <c r="F2658" s="87">
        <v>8592223197848</v>
      </c>
      <c r="G2658" s="17" t="s">
        <v>2673</v>
      </c>
      <c r="H2658" s="76">
        <v>76.7</v>
      </c>
      <c r="I2658" s="18">
        <f t="shared" si="209"/>
        <v>3.1306122448979594</v>
      </c>
      <c r="J2658" s="46">
        <f>'Skupinové slevy'!$C$67</f>
        <v>0</v>
      </c>
      <c r="K2658" s="46">
        <f t="shared" si="210"/>
        <v>0</v>
      </c>
      <c r="L2658" s="46">
        <f t="shared" si="211"/>
        <v>0</v>
      </c>
      <c r="M2658" s="19">
        <f t="shared" si="212"/>
        <v>76.7</v>
      </c>
      <c r="N2658" s="19">
        <f t="shared" si="213"/>
        <v>3.1306122448979594</v>
      </c>
    </row>
    <row r="2659" spans="1:14" ht="15" customHeight="1">
      <c r="A2659" s="15">
        <v>2653</v>
      </c>
      <c r="B2659" s="45">
        <v>9</v>
      </c>
      <c r="C2659" s="81"/>
      <c r="D2659" s="28" t="s">
        <v>2543</v>
      </c>
      <c r="E2659" s="16" t="s">
        <v>2544</v>
      </c>
      <c r="F2659" s="87">
        <v>8592223197855</v>
      </c>
      <c r="G2659" s="17" t="s">
        <v>2673</v>
      </c>
      <c r="H2659" s="76">
        <v>151.69999999999999</v>
      </c>
      <c r="I2659" s="18">
        <f t="shared" si="209"/>
        <v>6.1918367346938767</v>
      </c>
      <c r="J2659" s="46">
        <f>'Skupinové slevy'!$C$67</f>
        <v>0</v>
      </c>
      <c r="K2659" s="46">
        <f t="shared" si="210"/>
        <v>0</v>
      </c>
      <c r="L2659" s="46">
        <f t="shared" si="211"/>
        <v>0</v>
      </c>
      <c r="M2659" s="19">
        <f t="shared" si="212"/>
        <v>151.69999999999999</v>
      </c>
      <c r="N2659" s="19">
        <f t="shared" si="213"/>
        <v>6.1918367346938767</v>
      </c>
    </row>
    <row r="2660" spans="1:14" ht="15" customHeight="1">
      <c r="A2660" s="15">
        <v>2654</v>
      </c>
      <c r="B2660" s="45">
        <v>9</v>
      </c>
      <c r="C2660" s="81"/>
      <c r="D2660" s="28" t="s">
        <v>684</v>
      </c>
      <c r="E2660" s="16" t="s">
        <v>685</v>
      </c>
      <c r="F2660" s="87">
        <v>8592223197862</v>
      </c>
      <c r="G2660" s="17" t="s">
        <v>2673</v>
      </c>
      <c r="H2660" s="76">
        <v>229.6</v>
      </c>
      <c r="I2660" s="18">
        <f t="shared" si="209"/>
        <v>9.3714285714285719</v>
      </c>
      <c r="J2660" s="46">
        <f>'Skupinové slevy'!$C$67</f>
        <v>0</v>
      </c>
      <c r="K2660" s="46">
        <f t="shared" si="210"/>
        <v>0</v>
      </c>
      <c r="L2660" s="46">
        <f t="shared" si="211"/>
        <v>0</v>
      </c>
      <c r="M2660" s="19">
        <f t="shared" si="212"/>
        <v>229.6</v>
      </c>
      <c r="N2660" s="19">
        <f t="shared" si="213"/>
        <v>9.3714285714285719</v>
      </c>
    </row>
    <row r="2661" spans="1:14" ht="15" customHeight="1">
      <c r="A2661" s="15">
        <v>2655</v>
      </c>
      <c r="B2661" s="45">
        <v>9</v>
      </c>
      <c r="C2661" s="81"/>
      <c r="D2661" s="28" t="s">
        <v>70</v>
      </c>
      <c r="E2661" s="16" t="s">
        <v>71</v>
      </c>
      <c r="F2661" s="87">
        <v>8592223197879</v>
      </c>
      <c r="G2661" s="17" t="s">
        <v>2673</v>
      </c>
      <c r="H2661" s="76">
        <v>304.89999999999998</v>
      </c>
      <c r="I2661" s="18">
        <f t="shared" si="209"/>
        <v>12.444897959183672</v>
      </c>
      <c r="J2661" s="46">
        <f>'Skupinové slevy'!$C$67</f>
        <v>0</v>
      </c>
      <c r="K2661" s="46">
        <f t="shared" si="210"/>
        <v>0</v>
      </c>
      <c r="L2661" s="46">
        <f t="shared" si="211"/>
        <v>0</v>
      </c>
      <c r="M2661" s="19">
        <f t="shared" si="212"/>
        <v>304.89999999999998</v>
      </c>
      <c r="N2661" s="19">
        <f t="shared" si="213"/>
        <v>12.444897959183672</v>
      </c>
    </row>
    <row r="2662" spans="1:14" ht="15" customHeight="1">
      <c r="A2662" s="15">
        <v>2656</v>
      </c>
      <c r="B2662" s="45">
        <v>9</v>
      </c>
      <c r="C2662" s="81"/>
      <c r="D2662" s="28" t="s">
        <v>72</v>
      </c>
      <c r="E2662" s="16" t="s">
        <v>73</v>
      </c>
      <c r="F2662" s="87">
        <v>8592223152632</v>
      </c>
      <c r="G2662" s="17" t="s">
        <v>2673</v>
      </c>
      <c r="H2662" s="76">
        <v>381.3</v>
      </c>
      <c r="I2662" s="18">
        <f t="shared" si="209"/>
        <v>15.56326530612245</v>
      </c>
      <c r="J2662" s="46">
        <f>'Skupinové slevy'!$C$67</f>
        <v>0</v>
      </c>
      <c r="K2662" s="46">
        <f t="shared" si="210"/>
        <v>0</v>
      </c>
      <c r="L2662" s="46">
        <f t="shared" si="211"/>
        <v>0</v>
      </c>
      <c r="M2662" s="19">
        <f t="shared" si="212"/>
        <v>381.3</v>
      </c>
      <c r="N2662" s="19">
        <f t="shared" si="213"/>
        <v>15.56326530612245</v>
      </c>
    </row>
    <row r="2663" spans="1:14" ht="15" customHeight="1">
      <c r="A2663" s="15">
        <v>2657</v>
      </c>
      <c r="B2663" s="45">
        <v>9</v>
      </c>
      <c r="C2663" s="81"/>
      <c r="D2663" s="28" t="s">
        <v>5834</v>
      </c>
      <c r="E2663" s="16" t="s">
        <v>2626</v>
      </c>
      <c r="F2663" s="87">
        <v>8592223171572</v>
      </c>
      <c r="G2663" s="17" t="s">
        <v>2673</v>
      </c>
      <c r="H2663" s="76">
        <v>570.79999999999995</v>
      </c>
      <c r="I2663" s="18">
        <f t="shared" si="209"/>
        <v>23.297959183673466</v>
      </c>
      <c r="J2663" s="46">
        <f>'Skupinové slevy'!$C$67</f>
        <v>0</v>
      </c>
      <c r="K2663" s="46">
        <f t="shared" si="210"/>
        <v>0</v>
      </c>
      <c r="L2663" s="46">
        <f t="shared" si="211"/>
        <v>0</v>
      </c>
      <c r="M2663" s="19">
        <f t="shared" si="212"/>
        <v>570.79999999999995</v>
      </c>
      <c r="N2663" s="19">
        <f t="shared" si="213"/>
        <v>23.297959183673466</v>
      </c>
    </row>
    <row r="2664" spans="1:14" ht="15" customHeight="1">
      <c r="A2664" s="15">
        <v>2658</v>
      </c>
      <c r="B2664" s="45">
        <v>9</v>
      </c>
      <c r="C2664" s="81"/>
      <c r="D2664" s="28" t="s">
        <v>76</v>
      </c>
      <c r="E2664" s="16" t="s">
        <v>77</v>
      </c>
      <c r="F2664" s="87">
        <v>8592223197886</v>
      </c>
      <c r="G2664" s="17" t="s">
        <v>2673</v>
      </c>
      <c r="H2664" s="76">
        <v>273.7</v>
      </c>
      <c r="I2664" s="18">
        <f t="shared" si="209"/>
        <v>11.171428571428571</v>
      </c>
      <c r="J2664" s="46">
        <f>'Skupinové slevy'!$C$67</f>
        <v>0</v>
      </c>
      <c r="K2664" s="46">
        <f t="shared" si="210"/>
        <v>0</v>
      </c>
      <c r="L2664" s="46">
        <f t="shared" si="211"/>
        <v>0</v>
      </c>
      <c r="M2664" s="19">
        <f t="shared" si="212"/>
        <v>273.7</v>
      </c>
      <c r="N2664" s="19">
        <f t="shared" si="213"/>
        <v>11.171428571428571</v>
      </c>
    </row>
    <row r="2665" spans="1:14" ht="15" customHeight="1">
      <c r="A2665" s="15">
        <v>2659</v>
      </c>
      <c r="B2665" s="45">
        <v>9</v>
      </c>
      <c r="C2665" s="81"/>
      <c r="D2665" s="28" t="s">
        <v>2545</v>
      </c>
      <c r="E2665" s="16" t="s">
        <v>2546</v>
      </c>
      <c r="F2665" s="87">
        <v>8592223197893</v>
      </c>
      <c r="G2665" s="17" t="s">
        <v>2673</v>
      </c>
      <c r="H2665" s="76">
        <v>409.8</v>
      </c>
      <c r="I2665" s="18">
        <f t="shared" si="209"/>
        <v>16.726530612244897</v>
      </c>
      <c r="J2665" s="46">
        <f>'Skupinové slevy'!$C$67</f>
        <v>0</v>
      </c>
      <c r="K2665" s="46">
        <f t="shared" si="210"/>
        <v>0</v>
      </c>
      <c r="L2665" s="46">
        <f t="shared" si="211"/>
        <v>0</v>
      </c>
      <c r="M2665" s="19">
        <f t="shared" si="212"/>
        <v>409.8</v>
      </c>
      <c r="N2665" s="19">
        <f t="shared" si="213"/>
        <v>16.726530612244897</v>
      </c>
    </row>
    <row r="2666" spans="1:14" ht="15" customHeight="1">
      <c r="A2666" s="15">
        <v>2660</v>
      </c>
      <c r="B2666" s="45">
        <v>9</v>
      </c>
      <c r="C2666" s="81"/>
      <c r="D2666" s="28" t="s">
        <v>2547</v>
      </c>
      <c r="E2666" s="16" t="s">
        <v>2548</v>
      </c>
      <c r="F2666" s="87">
        <v>8592223197909</v>
      </c>
      <c r="G2666" s="17" t="s">
        <v>2673</v>
      </c>
      <c r="H2666" s="76">
        <v>546.1</v>
      </c>
      <c r="I2666" s="18">
        <f t="shared" si="209"/>
        <v>22.289795918367346</v>
      </c>
      <c r="J2666" s="46">
        <f>'Skupinové slevy'!$C$67</f>
        <v>0</v>
      </c>
      <c r="K2666" s="46">
        <f t="shared" si="210"/>
        <v>0</v>
      </c>
      <c r="L2666" s="46">
        <f t="shared" si="211"/>
        <v>0</v>
      </c>
      <c r="M2666" s="19">
        <f t="shared" si="212"/>
        <v>546.1</v>
      </c>
      <c r="N2666" s="19">
        <f t="shared" si="213"/>
        <v>22.289795918367346</v>
      </c>
    </row>
    <row r="2667" spans="1:14" ht="15" customHeight="1">
      <c r="A2667" s="15">
        <v>2661</v>
      </c>
      <c r="B2667" s="45">
        <v>9</v>
      </c>
      <c r="C2667" s="81"/>
      <c r="D2667" s="28" t="s">
        <v>2549</v>
      </c>
      <c r="E2667" s="16" t="s">
        <v>2550</v>
      </c>
      <c r="F2667" s="87">
        <v>8592223197916</v>
      </c>
      <c r="G2667" s="17" t="s">
        <v>2673</v>
      </c>
      <c r="H2667" s="76">
        <v>682.3</v>
      </c>
      <c r="I2667" s="18">
        <f t="shared" si="209"/>
        <v>27.848979591836734</v>
      </c>
      <c r="J2667" s="46">
        <f>'Skupinové slevy'!$C$67</f>
        <v>0</v>
      </c>
      <c r="K2667" s="46">
        <f t="shared" si="210"/>
        <v>0</v>
      </c>
      <c r="L2667" s="46">
        <f t="shared" si="211"/>
        <v>0</v>
      </c>
      <c r="M2667" s="19">
        <f t="shared" si="212"/>
        <v>682.3</v>
      </c>
      <c r="N2667" s="19">
        <f t="shared" si="213"/>
        <v>27.848979591836734</v>
      </c>
    </row>
    <row r="2668" spans="1:14" ht="15" customHeight="1">
      <c r="A2668" s="15">
        <v>2662</v>
      </c>
      <c r="B2668" s="45">
        <v>9</v>
      </c>
      <c r="C2668" s="81"/>
      <c r="D2668" s="28" t="s">
        <v>4222</v>
      </c>
      <c r="E2668" s="16" t="s">
        <v>4223</v>
      </c>
      <c r="F2668" s="87">
        <v>8592223197923</v>
      </c>
      <c r="G2668" s="17" t="s">
        <v>2673</v>
      </c>
      <c r="H2668" s="76">
        <v>1023.5</v>
      </c>
      <c r="I2668" s="18">
        <f t="shared" si="209"/>
        <v>41.775510204081634</v>
      </c>
      <c r="J2668" s="46">
        <f>'Skupinové slevy'!$C$67</f>
        <v>0</v>
      </c>
      <c r="K2668" s="46">
        <f t="shared" si="210"/>
        <v>0</v>
      </c>
      <c r="L2668" s="46">
        <f t="shared" si="211"/>
        <v>0</v>
      </c>
      <c r="M2668" s="19">
        <f t="shared" si="212"/>
        <v>1023.5</v>
      </c>
      <c r="N2668" s="19">
        <f t="shared" si="213"/>
        <v>41.775510204081634</v>
      </c>
    </row>
    <row r="2669" spans="1:14" ht="15" customHeight="1">
      <c r="A2669" s="15">
        <v>2663</v>
      </c>
      <c r="B2669" s="45">
        <v>9</v>
      </c>
      <c r="C2669" s="81"/>
      <c r="D2669" s="28" t="s">
        <v>4224</v>
      </c>
      <c r="E2669" s="16" t="s">
        <v>1943</v>
      </c>
      <c r="F2669" s="87">
        <v>8592223247680</v>
      </c>
      <c r="G2669" s="17" t="s">
        <v>2673</v>
      </c>
      <c r="H2669" s="76">
        <v>358</v>
      </c>
      <c r="I2669" s="18">
        <f t="shared" si="209"/>
        <v>14.612244897959183</v>
      </c>
      <c r="J2669" s="46">
        <f>'Skupinové slevy'!$C$67</f>
        <v>0</v>
      </c>
      <c r="K2669" s="46">
        <f t="shared" si="210"/>
        <v>0</v>
      </c>
      <c r="L2669" s="46">
        <f t="shared" si="211"/>
        <v>0</v>
      </c>
      <c r="M2669" s="19">
        <f t="shared" si="212"/>
        <v>358</v>
      </c>
      <c r="N2669" s="19">
        <f t="shared" si="213"/>
        <v>14.612244897959183</v>
      </c>
    </row>
    <row r="2670" spans="1:14" ht="15" customHeight="1">
      <c r="A2670" s="15">
        <v>2664</v>
      </c>
      <c r="B2670" s="45">
        <v>9</v>
      </c>
      <c r="C2670" s="81"/>
      <c r="D2670" s="28" t="s">
        <v>1524</v>
      </c>
      <c r="E2670" s="16" t="s">
        <v>1525</v>
      </c>
      <c r="F2670" s="87">
        <v>8592223247697</v>
      </c>
      <c r="G2670" s="17" t="s">
        <v>2673</v>
      </c>
      <c r="H2670" s="76">
        <v>502</v>
      </c>
      <c r="I2670" s="18">
        <f t="shared" si="209"/>
        <v>20.489795918367346</v>
      </c>
      <c r="J2670" s="46">
        <f>'Skupinové slevy'!$C$67</f>
        <v>0</v>
      </c>
      <c r="K2670" s="46">
        <f t="shared" si="210"/>
        <v>0</v>
      </c>
      <c r="L2670" s="46">
        <f t="shared" si="211"/>
        <v>0</v>
      </c>
      <c r="M2670" s="19">
        <f t="shared" si="212"/>
        <v>502</v>
      </c>
      <c r="N2670" s="19">
        <f t="shared" si="213"/>
        <v>20.489795918367346</v>
      </c>
    </row>
    <row r="2671" spans="1:14" ht="15" customHeight="1">
      <c r="A2671" s="15">
        <v>2665</v>
      </c>
      <c r="B2671" s="45">
        <v>9</v>
      </c>
      <c r="C2671" s="81"/>
      <c r="D2671" s="28" t="s">
        <v>1526</v>
      </c>
      <c r="E2671" s="16" t="s">
        <v>1527</v>
      </c>
      <c r="F2671" s="87">
        <v>8592223247703</v>
      </c>
      <c r="G2671" s="17" t="s">
        <v>2673</v>
      </c>
      <c r="H2671" s="76">
        <v>718.6</v>
      </c>
      <c r="I2671" s="18">
        <f t="shared" si="209"/>
        <v>29.33061224489796</v>
      </c>
      <c r="J2671" s="46">
        <f>'Skupinové slevy'!$C$67</f>
        <v>0</v>
      </c>
      <c r="K2671" s="46">
        <f t="shared" si="210"/>
        <v>0</v>
      </c>
      <c r="L2671" s="46">
        <f t="shared" si="211"/>
        <v>0</v>
      </c>
      <c r="M2671" s="19">
        <f t="shared" si="212"/>
        <v>718.6</v>
      </c>
      <c r="N2671" s="19">
        <f t="shared" si="213"/>
        <v>29.33061224489796</v>
      </c>
    </row>
    <row r="2672" spans="1:14" ht="15" customHeight="1">
      <c r="A2672" s="15">
        <v>2666</v>
      </c>
      <c r="B2672" s="45">
        <v>9</v>
      </c>
      <c r="C2672" s="81"/>
      <c r="D2672" s="28" t="s">
        <v>1737</v>
      </c>
      <c r="E2672" s="16" t="s">
        <v>1738</v>
      </c>
      <c r="F2672" s="87">
        <v>8592223247710</v>
      </c>
      <c r="G2672" s="17" t="s">
        <v>2673</v>
      </c>
      <c r="H2672" s="76">
        <v>897.6</v>
      </c>
      <c r="I2672" s="18">
        <f t="shared" si="209"/>
        <v>36.63673469387755</v>
      </c>
      <c r="J2672" s="46">
        <f>'Skupinové slevy'!$C$67</f>
        <v>0</v>
      </c>
      <c r="K2672" s="46">
        <f t="shared" si="210"/>
        <v>0</v>
      </c>
      <c r="L2672" s="46">
        <f t="shared" si="211"/>
        <v>0</v>
      </c>
      <c r="M2672" s="19">
        <f t="shared" si="212"/>
        <v>897.6</v>
      </c>
      <c r="N2672" s="19">
        <f t="shared" si="213"/>
        <v>36.63673469387755</v>
      </c>
    </row>
    <row r="2673" spans="1:14" ht="15" customHeight="1">
      <c r="A2673" s="15">
        <v>2667</v>
      </c>
      <c r="B2673" s="45">
        <v>9</v>
      </c>
      <c r="C2673" s="81"/>
      <c r="D2673" s="28" t="s">
        <v>1948</v>
      </c>
      <c r="E2673" s="16" t="s">
        <v>1949</v>
      </c>
      <c r="F2673" s="87">
        <v>8592223247727</v>
      </c>
      <c r="G2673" s="17" t="s">
        <v>2673</v>
      </c>
      <c r="H2673" s="76">
        <v>1347.8</v>
      </c>
      <c r="I2673" s="18">
        <f t="shared" si="209"/>
        <v>55.012244897959185</v>
      </c>
      <c r="J2673" s="46">
        <f>'Skupinové slevy'!$C$67</f>
        <v>0</v>
      </c>
      <c r="K2673" s="46">
        <f t="shared" si="210"/>
        <v>0</v>
      </c>
      <c r="L2673" s="46">
        <f t="shared" si="211"/>
        <v>0</v>
      </c>
      <c r="M2673" s="19">
        <f t="shared" si="212"/>
        <v>1347.8</v>
      </c>
      <c r="N2673" s="19">
        <f t="shared" si="213"/>
        <v>55.012244897959185</v>
      </c>
    </row>
    <row r="2674" spans="1:14" ht="15" customHeight="1">
      <c r="A2674" s="15">
        <v>2668</v>
      </c>
      <c r="B2674" s="45">
        <v>9</v>
      </c>
      <c r="C2674" s="81"/>
      <c r="D2674" s="28" t="s">
        <v>1950</v>
      </c>
      <c r="E2674" s="16" t="s">
        <v>1951</v>
      </c>
      <c r="F2674" s="87">
        <v>8592223197930</v>
      </c>
      <c r="G2674" s="17" t="s">
        <v>2673</v>
      </c>
      <c r="H2674" s="76">
        <v>177.7</v>
      </c>
      <c r="I2674" s="18">
        <f t="shared" si="209"/>
        <v>7.2530612244897954</v>
      </c>
      <c r="J2674" s="46">
        <f>'Skupinové slevy'!$C$67</f>
        <v>0</v>
      </c>
      <c r="K2674" s="46">
        <f t="shared" si="210"/>
        <v>0</v>
      </c>
      <c r="L2674" s="46">
        <f t="shared" si="211"/>
        <v>0</v>
      </c>
      <c r="M2674" s="19">
        <f t="shared" si="212"/>
        <v>177.7</v>
      </c>
      <c r="N2674" s="19">
        <f t="shared" si="213"/>
        <v>7.2530612244897954</v>
      </c>
    </row>
    <row r="2675" spans="1:14" ht="15" customHeight="1">
      <c r="A2675" s="15">
        <v>2669</v>
      </c>
      <c r="B2675" s="45">
        <v>9</v>
      </c>
      <c r="C2675" s="81"/>
      <c r="D2675" s="28" t="s">
        <v>1849</v>
      </c>
      <c r="E2675" s="16" t="s">
        <v>1850</v>
      </c>
      <c r="F2675" s="87">
        <v>8592223248779</v>
      </c>
      <c r="G2675" s="17" t="s">
        <v>3632</v>
      </c>
      <c r="H2675" s="76">
        <v>47.2</v>
      </c>
      <c r="I2675" s="18">
        <f t="shared" si="209"/>
        <v>1.926530612244898</v>
      </c>
      <c r="J2675" s="46">
        <f>'Skupinové slevy'!$C$69</f>
        <v>0</v>
      </c>
      <c r="K2675" s="46">
        <f t="shared" si="210"/>
        <v>0</v>
      </c>
      <c r="L2675" s="46">
        <f t="shared" si="211"/>
        <v>0</v>
      </c>
      <c r="M2675" s="19">
        <f t="shared" si="212"/>
        <v>47.2</v>
      </c>
      <c r="N2675" s="19">
        <f t="shared" si="213"/>
        <v>1.926530612244898</v>
      </c>
    </row>
    <row r="2676" spans="1:14" ht="15" customHeight="1">
      <c r="A2676" s="15">
        <v>2670</v>
      </c>
      <c r="B2676" s="45">
        <v>9</v>
      </c>
      <c r="C2676" s="81"/>
      <c r="D2676" s="28" t="s">
        <v>3633</v>
      </c>
      <c r="E2676" s="16" t="s">
        <v>3634</v>
      </c>
      <c r="F2676" s="87">
        <v>8592223248786</v>
      </c>
      <c r="G2676" s="17" t="s">
        <v>3632</v>
      </c>
      <c r="H2676" s="76">
        <v>47.2</v>
      </c>
      <c r="I2676" s="18">
        <f t="shared" si="209"/>
        <v>1.926530612244898</v>
      </c>
      <c r="J2676" s="46">
        <f>'Skupinové slevy'!$C$69</f>
        <v>0</v>
      </c>
      <c r="K2676" s="46">
        <f t="shared" si="210"/>
        <v>0</v>
      </c>
      <c r="L2676" s="46">
        <f t="shared" si="211"/>
        <v>0</v>
      </c>
      <c r="M2676" s="19">
        <f t="shared" si="212"/>
        <v>47.2</v>
      </c>
      <c r="N2676" s="19">
        <f t="shared" si="213"/>
        <v>1.926530612244898</v>
      </c>
    </row>
    <row r="2677" spans="1:14" ht="15" customHeight="1">
      <c r="A2677" s="15">
        <v>2671</v>
      </c>
      <c r="B2677" s="45">
        <v>9</v>
      </c>
      <c r="C2677" s="81"/>
      <c r="D2677" s="28" t="s">
        <v>3635</v>
      </c>
      <c r="E2677" s="16" t="s">
        <v>3636</v>
      </c>
      <c r="F2677" s="87">
        <v>8592223248809</v>
      </c>
      <c r="G2677" s="17" t="s">
        <v>3632</v>
      </c>
      <c r="H2677" s="76">
        <v>53.1</v>
      </c>
      <c r="I2677" s="18">
        <f t="shared" si="209"/>
        <v>2.1673469387755104</v>
      </c>
      <c r="J2677" s="46">
        <f>'Skupinové slevy'!$C$69</f>
        <v>0</v>
      </c>
      <c r="K2677" s="46">
        <f t="shared" si="210"/>
        <v>0</v>
      </c>
      <c r="L2677" s="46">
        <f t="shared" si="211"/>
        <v>0</v>
      </c>
      <c r="M2677" s="19">
        <f t="shared" si="212"/>
        <v>53.1</v>
      </c>
      <c r="N2677" s="19">
        <f t="shared" si="213"/>
        <v>2.1673469387755104</v>
      </c>
    </row>
    <row r="2678" spans="1:14" ht="15" customHeight="1">
      <c r="A2678" s="15">
        <v>2672</v>
      </c>
      <c r="B2678" s="45">
        <v>9</v>
      </c>
      <c r="C2678" s="81"/>
      <c r="D2678" s="28" t="s">
        <v>3637</v>
      </c>
      <c r="E2678" s="16" t="s">
        <v>3638</v>
      </c>
      <c r="F2678" s="87">
        <v>8592223248816</v>
      </c>
      <c r="G2678" s="17" t="s">
        <v>3632</v>
      </c>
      <c r="H2678" s="76">
        <v>51.7</v>
      </c>
      <c r="I2678" s="18">
        <f t="shared" si="209"/>
        <v>2.1102040816326531</v>
      </c>
      <c r="J2678" s="46">
        <f>'Skupinové slevy'!$C$69</f>
        <v>0</v>
      </c>
      <c r="K2678" s="46">
        <f t="shared" si="210"/>
        <v>0</v>
      </c>
      <c r="L2678" s="46">
        <f t="shared" si="211"/>
        <v>0</v>
      </c>
      <c r="M2678" s="19">
        <f t="shared" si="212"/>
        <v>51.7</v>
      </c>
      <c r="N2678" s="19">
        <f t="shared" si="213"/>
        <v>2.1102040816326531</v>
      </c>
    </row>
    <row r="2679" spans="1:14" ht="15" customHeight="1">
      <c r="A2679" s="15">
        <v>2673</v>
      </c>
      <c r="B2679" s="45">
        <v>9</v>
      </c>
      <c r="C2679" s="81"/>
      <c r="D2679" s="28" t="s">
        <v>3639</v>
      </c>
      <c r="E2679" s="16" t="s">
        <v>3640</v>
      </c>
      <c r="F2679" s="87">
        <v>8592223248823</v>
      </c>
      <c r="G2679" s="17" t="s">
        <v>3632</v>
      </c>
      <c r="H2679" s="76">
        <v>58.8</v>
      </c>
      <c r="I2679" s="18">
        <f t="shared" si="209"/>
        <v>2.4</v>
      </c>
      <c r="J2679" s="46">
        <f>'Skupinové slevy'!$C$69</f>
        <v>0</v>
      </c>
      <c r="K2679" s="46">
        <f t="shared" si="210"/>
        <v>0</v>
      </c>
      <c r="L2679" s="46">
        <f t="shared" si="211"/>
        <v>0</v>
      </c>
      <c r="M2679" s="19">
        <f t="shared" si="212"/>
        <v>58.8</v>
      </c>
      <c r="N2679" s="19">
        <f t="shared" si="213"/>
        <v>2.4</v>
      </c>
    </row>
    <row r="2680" spans="1:14" ht="15" customHeight="1">
      <c r="A2680" s="15">
        <v>2674</v>
      </c>
      <c r="B2680" s="45">
        <v>9</v>
      </c>
      <c r="C2680" s="81"/>
      <c r="D2680" s="28" t="s">
        <v>4538</v>
      </c>
      <c r="E2680" s="16" t="s">
        <v>4539</v>
      </c>
      <c r="F2680" s="87">
        <v>8592223248724</v>
      </c>
      <c r="G2680" s="17" t="s">
        <v>3632</v>
      </c>
      <c r="H2680" s="76">
        <v>38.299999999999997</v>
      </c>
      <c r="I2680" s="18">
        <f t="shared" si="209"/>
        <v>1.5632653061224488</v>
      </c>
      <c r="J2680" s="46">
        <f>'Skupinové slevy'!$C$69</f>
        <v>0</v>
      </c>
      <c r="K2680" s="46">
        <f t="shared" si="210"/>
        <v>0</v>
      </c>
      <c r="L2680" s="46">
        <f t="shared" si="211"/>
        <v>0</v>
      </c>
      <c r="M2680" s="19">
        <f t="shared" si="212"/>
        <v>38.299999999999997</v>
      </c>
      <c r="N2680" s="19">
        <f t="shared" si="213"/>
        <v>1.5632653061224488</v>
      </c>
    </row>
    <row r="2681" spans="1:14" ht="15" customHeight="1">
      <c r="A2681" s="15">
        <v>2675</v>
      </c>
      <c r="B2681" s="45">
        <v>9</v>
      </c>
      <c r="C2681" s="81"/>
      <c r="D2681" s="28" t="s">
        <v>2044</v>
      </c>
      <c r="E2681" s="16" t="s">
        <v>2045</v>
      </c>
      <c r="F2681" s="87">
        <v>8592223248731</v>
      </c>
      <c r="G2681" s="17" t="s">
        <v>3632</v>
      </c>
      <c r="H2681" s="76">
        <v>38.299999999999997</v>
      </c>
      <c r="I2681" s="18">
        <f t="shared" si="209"/>
        <v>1.5632653061224488</v>
      </c>
      <c r="J2681" s="46">
        <f>'Skupinové slevy'!$C$69</f>
        <v>0</v>
      </c>
      <c r="K2681" s="46">
        <f t="shared" si="210"/>
        <v>0</v>
      </c>
      <c r="L2681" s="46">
        <f t="shared" si="211"/>
        <v>0</v>
      </c>
      <c r="M2681" s="19">
        <f t="shared" si="212"/>
        <v>38.299999999999997</v>
      </c>
      <c r="N2681" s="19">
        <f t="shared" si="213"/>
        <v>1.5632653061224488</v>
      </c>
    </row>
    <row r="2682" spans="1:14" ht="15" customHeight="1">
      <c r="A2682" s="15">
        <v>2676</v>
      </c>
      <c r="B2682" s="45">
        <v>9</v>
      </c>
      <c r="C2682" s="81"/>
      <c r="D2682" s="28" t="s">
        <v>2046</v>
      </c>
      <c r="E2682" s="16" t="s">
        <v>3625</v>
      </c>
      <c r="F2682" s="87">
        <v>8592223248748</v>
      </c>
      <c r="G2682" s="17" t="s">
        <v>3632</v>
      </c>
      <c r="H2682" s="76">
        <v>42.7</v>
      </c>
      <c r="I2682" s="18">
        <f t="shared" si="209"/>
        <v>1.7428571428571429</v>
      </c>
      <c r="J2682" s="46">
        <f>'Skupinové slevy'!$C$69</f>
        <v>0</v>
      </c>
      <c r="K2682" s="46">
        <f t="shared" si="210"/>
        <v>0</v>
      </c>
      <c r="L2682" s="46">
        <f t="shared" si="211"/>
        <v>0</v>
      </c>
      <c r="M2682" s="19">
        <f t="shared" si="212"/>
        <v>42.7</v>
      </c>
      <c r="N2682" s="19">
        <f t="shared" si="213"/>
        <v>1.7428571428571429</v>
      </c>
    </row>
    <row r="2683" spans="1:14" ht="15" customHeight="1">
      <c r="A2683" s="15">
        <v>2677</v>
      </c>
      <c r="B2683" s="45">
        <v>9</v>
      </c>
      <c r="C2683" s="81"/>
      <c r="D2683" s="28" t="s">
        <v>3626</v>
      </c>
      <c r="E2683" s="16" t="s">
        <v>1312</v>
      </c>
      <c r="F2683" s="87">
        <v>8592223248755</v>
      </c>
      <c r="G2683" s="17" t="s">
        <v>3632</v>
      </c>
      <c r="H2683" s="76">
        <v>42.7</v>
      </c>
      <c r="I2683" s="18">
        <f t="shared" si="209"/>
        <v>1.7428571428571429</v>
      </c>
      <c r="J2683" s="46">
        <f>'Skupinové slevy'!$C$69</f>
        <v>0</v>
      </c>
      <c r="K2683" s="46">
        <f t="shared" si="210"/>
        <v>0</v>
      </c>
      <c r="L2683" s="46">
        <f t="shared" si="211"/>
        <v>0</v>
      </c>
      <c r="M2683" s="19">
        <f t="shared" si="212"/>
        <v>42.7</v>
      </c>
      <c r="N2683" s="19">
        <f t="shared" si="213"/>
        <v>1.7428571428571429</v>
      </c>
    </row>
    <row r="2684" spans="1:14" ht="15" customHeight="1">
      <c r="A2684" s="15">
        <v>2678</v>
      </c>
      <c r="B2684" s="45">
        <v>9</v>
      </c>
      <c r="C2684" s="81"/>
      <c r="D2684" s="28" t="s">
        <v>3925</v>
      </c>
      <c r="E2684" s="16" t="s">
        <v>1072</v>
      </c>
      <c r="F2684" s="87">
        <v>8592223248762</v>
      </c>
      <c r="G2684" s="17" t="s">
        <v>3632</v>
      </c>
      <c r="H2684" s="76">
        <v>58.8</v>
      </c>
      <c r="I2684" s="18">
        <f t="shared" si="209"/>
        <v>2.4</v>
      </c>
      <c r="J2684" s="46">
        <f>'Skupinové slevy'!$C$69</f>
        <v>0</v>
      </c>
      <c r="K2684" s="46">
        <f t="shared" si="210"/>
        <v>0</v>
      </c>
      <c r="L2684" s="46">
        <f t="shared" si="211"/>
        <v>0</v>
      </c>
      <c r="M2684" s="19">
        <f t="shared" si="212"/>
        <v>58.8</v>
      </c>
      <c r="N2684" s="19">
        <f t="shared" si="213"/>
        <v>2.4</v>
      </c>
    </row>
    <row r="2685" spans="1:14" ht="15" customHeight="1">
      <c r="A2685" s="15">
        <v>2679</v>
      </c>
      <c r="B2685" s="45">
        <v>9</v>
      </c>
      <c r="C2685" s="81"/>
      <c r="D2685" s="28" t="s">
        <v>5092</v>
      </c>
      <c r="E2685" s="16" t="s">
        <v>5093</v>
      </c>
      <c r="F2685" s="87">
        <v>8592223248847</v>
      </c>
      <c r="G2685" s="17" t="s">
        <v>3632</v>
      </c>
      <c r="H2685" s="76">
        <v>47.2</v>
      </c>
      <c r="I2685" s="18">
        <f t="shared" si="209"/>
        <v>1.926530612244898</v>
      </c>
      <c r="J2685" s="46">
        <f>'Skupinové slevy'!$C$69</f>
        <v>0</v>
      </c>
      <c r="K2685" s="46">
        <f t="shared" si="210"/>
        <v>0</v>
      </c>
      <c r="L2685" s="46">
        <f t="shared" si="211"/>
        <v>0</v>
      </c>
      <c r="M2685" s="19">
        <f t="shared" si="212"/>
        <v>47.2</v>
      </c>
      <c r="N2685" s="19">
        <f t="shared" si="213"/>
        <v>1.926530612244898</v>
      </c>
    </row>
    <row r="2686" spans="1:14" ht="15" customHeight="1">
      <c r="A2686" s="15">
        <v>2680</v>
      </c>
      <c r="B2686" s="45">
        <v>9</v>
      </c>
      <c r="C2686" s="81"/>
      <c r="D2686" s="28" t="s">
        <v>5094</v>
      </c>
      <c r="E2686" s="16" t="s">
        <v>5573</v>
      </c>
      <c r="F2686" s="87">
        <v>8592223248854</v>
      </c>
      <c r="G2686" s="17" t="s">
        <v>3632</v>
      </c>
      <c r="H2686" s="76">
        <v>47.2</v>
      </c>
      <c r="I2686" s="18">
        <f t="shared" si="209"/>
        <v>1.926530612244898</v>
      </c>
      <c r="J2686" s="46">
        <f>'Skupinové slevy'!$C$69</f>
        <v>0</v>
      </c>
      <c r="K2686" s="46">
        <f t="shared" si="210"/>
        <v>0</v>
      </c>
      <c r="L2686" s="46">
        <f t="shared" si="211"/>
        <v>0</v>
      </c>
      <c r="M2686" s="19">
        <f t="shared" si="212"/>
        <v>47.2</v>
      </c>
      <c r="N2686" s="19">
        <f t="shared" si="213"/>
        <v>1.926530612244898</v>
      </c>
    </row>
    <row r="2687" spans="1:14" ht="15" customHeight="1">
      <c r="A2687" s="15">
        <v>2681</v>
      </c>
      <c r="B2687" s="45">
        <v>9</v>
      </c>
      <c r="C2687" s="81"/>
      <c r="D2687" s="28" t="s">
        <v>5574</v>
      </c>
      <c r="E2687" s="16" t="s">
        <v>5575</v>
      </c>
      <c r="F2687" s="87">
        <v>8592223248861</v>
      </c>
      <c r="G2687" s="17" t="s">
        <v>3632</v>
      </c>
      <c r="H2687" s="76">
        <v>53.1</v>
      </c>
      <c r="I2687" s="18">
        <f t="shared" si="209"/>
        <v>2.1673469387755104</v>
      </c>
      <c r="J2687" s="46">
        <f>'Skupinové slevy'!$C$69</f>
        <v>0</v>
      </c>
      <c r="K2687" s="46">
        <f t="shared" si="210"/>
        <v>0</v>
      </c>
      <c r="L2687" s="46">
        <f t="shared" si="211"/>
        <v>0</v>
      </c>
      <c r="M2687" s="19">
        <f t="shared" si="212"/>
        <v>53.1</v>
      </c>
      <c r="N2687" s="19">
        <f t="shared" si="213"/>
        <v>2.1673469387755104</v>
      </c>
    </row>
    <row r="2688" spans="1:14" ht="15" customHeight="1">
      <c r="A2688" s="15">
        <v>2682</v>
      </c>
      <c r="B2688" s="45">
        <v>9</v>
      </c>
      <c r="C2688" s="81"/>
      <c r="D2688" s="28" t="s">
        <v>5774</v>
      </c>
      <c r="E2688" s="16" t="s">
        <v>5775</v>
      </c>
      <c r="F2688" s="87">
        <v>8592223248878</v>
      </c>
      <c r="G2688" s="17" t="s">
        <v>3632</v>
      </c>
      <c r="H2688" s="76">
        <v>41.3</v>
      </c>
      <c r="I2688" s="18">
        <f t="shared" si="209"/>
        <v>1.6857142857142855</v>
      </c>
      <c r="J2688" s="46">
        <f>'Skupinové slevy'!$C$69</f>
        <v>0</v>
      </c>
      <c r="K2688" s="46">
        <f t="shared" si="210"/>
        <v>0</v>
      </c>
      <c r="L2688" s="46">
        <f t="shared" si="211"/>
        <v>0</v>
      </c>
      <c r="M2688" s="19">
        <f t="shared" si="212"/>
        <v>41.3</v>
      </c>
      <c r="N2688" s="19">
        <f t="shared" si="213"/>
        <v>1.6857142857142855</v>
      </c>
    </row>
    <row r="2689" spans="1:14" ht="15" customHeight="1">
      <c r="A2689" s="15">
        <v>2683</v>
      </c>
      <c r="B2689" s="45">
        <v>9</v>
      </c>
      <c r="C2689" s="81"/>
      <c r="D2689" s="28" t="s">
        <v>814</v>
      </c>
      <c r="E2689" s="16" t="s">
        <v>815</v>
      </c>
      <c r="F2689" s="87">
        <v>8592223248885</v>
      </c>
      <c r="G2689" s="17" t="s">
        <v>3632</v>
      </c>
      <c r="H2689" s="76">
        <v>41.3</v>
      </c>
      <c r="I2689" s="18">
        <f t="shared" si="209"/>
        <v>1.6857142857142855</v>
      </c>
      <c r="J2689" s="46">
        <f>'Skupinové slevy'!$C$69</f>
        <v>0</v>
      </c>
      <c r="K2689" s="46">
        <f t="shared" si="210"/>
        <v>0</v>
      </c>
      <c r="L2689" s="46">
        <f t="shared" si="211"/>
        <v>0</v>
      </c>
      <c r="M2689" s="19">
        <f t="shared" si="212"/>
        <v>41.3</v>
      </c>
      <c r="N2689" s="19">
        <f t="shared" si="213"/>
        <v>1.6857142857142855</v>
      </c>
    </row>
    <row r="2690" spans="1:14" ht="15" customHeight="1">
      <c r="A2690" s="15">
        <v>2684</v>
      </c>
      <c r="B2690" s="45">
        <v>9</v>
      </c>
      <c r="C2690" s="81"/>
      <c r="D2690" s="28" t="s">
        <v>816</v>
      </c>
      <c r="E2690" s="16" t="s">
        <v>817</v>
      </c>
      <c r="F2690" s="87">
        <v>8592223248892</v>
      </c>
      <c r="G2690" s="17" t="s">
        <v>3632</v>
      </c>
      <c r="H2690" s="76">
        <v>47.2</v>
      </c>
      <c r="I2690" s="18">
        <f t="shared" si="209"/>
        <v>1.926530612244898</v>
      </c>
      <c r="J2690" s="46">
        <f>'Skupinové slevy'!$C$69</f>
        <v>0</v>
      </c>
      <c r="K2690" s="46">
        <f t="shared" si="210"/>
        <v>0</v>
      </c>
      <c r="L2690" s="46">
        <f t="shared" si="211"/>
        <v>0</v>
      </c>
      <c r="M2690" s="19">
        <f t="shared" si="212"/>
        <v>47.2</v>
      </c>
      <c r="N2690" s="19">
        <f t="shared" si="213"/>
        <v>1.926530612244898</v>
      </c>
    </row>
    <row r="2691" spans="1:14" ht="15" customHeight="1">
      <c r="A2691" s="15">
        <v>2685</v>
      </c>
      <c r="B2691" s="45">
        <v>9</v>
      </c>
      <c r="C2691" s="81"/>
      <c r="D2691" s="28" t="s">
        <v>3040</v>
      </c>
      <c r="E2691" s="16" t="s">
        <v>3041</v>
      </c>
      <c r="F2691" s="87">
        <v>8592223248908</v>
      </c>
      <c r="G2691" s="17" t="s">
        <v>3632</v>
      </c>
      <c r="H2691" s="76">
        <v>47.2</v>
      </c>
      <c r="I2691" s="18">
        <f t="shared" si="209"/>
        <v>1.926530612244898</v>
      </c>
      <c r="J2691" s="46">
        <f>'Skupinové slevy'!$C$69</f>
        <v>0</v>
      </c>
      <c r="K2691" s="46">
        <f t="shared" si="210"/>
        <v>0</v>
      </c>
      <c r="L2691" s="46">
        <f t="shared" si="211"/>
        <v>0</v>
      </c>
      <c r="M2691" s="19">
        <f t="shared" si="212"/>
        <v>47.2</v>
      </c>
      <c r="N2691" s="19">
        <f t="shared" si="213"/>
        <v>1.926530612244898</v>
      </c>
    </row>
    <row r="2692" spans="1:14" ht="15" customHeight="1">
      <c r="A2692" s="15">
        <v>2686</v>
      </c>
      <c r="B2692" s="45">
        <v>9</v>
      </c>
      <c r="C2692" s="81"/>
      <c r="D2692" s="28" t="s">
        <v>3042</v>
      </c>
      <c r="E2692" s="16" t="s">
        <v>3043</v>
      </c>
      <c r="F2692" s="87">
        <v>8592223248915</v>
      </c>
      <c r="G2692" s="17" t="s">
        <v>3632</v>
      </c>
      <c r="H2692" s="76">
        <v>54.4</v>
      </c>
      <c r="I2692" s="18">
        <f t="shared" si="209"/>
        <v>2.2204081632653061</v>
      </c>
      <c r="J2692" s="46">
        <f>'Skupinové slevy'!$C$69</f>
        <v>0</v>
      </c>
      <c r="K2692" s="46">
        <f t="shared" si="210"/>
        <v>0</v>
      </c>
      <c r="L2692" s="46">
        <f t="shared" si="211"/>
        <v>0</v>
      </c>
      <c r="M2692" s="19">
        <f t="shared" si="212"/>
        <v>54.4</v>
      </c>
      <c r="N2692" s="19">
        <f t="shared" si="213"/>
        <v>2.2204081632653061</v>
      </c>
    </row>
    <row r="2693" spans="1:14" ht="15" customHeight="1">
      <c r="A2693" s="15">
        <v>2687</v>
      </c>
      <c r="B2693" s="45">
        <v>9</v>
      </c>
      <c r="C2693" s="81"/>
      <c r="D2693" s="28" t="s">
        <v>3044</v>
      </c>
      <c r="E2693" s="16" t="s">
        <v>5582</v>
      </c>
      <c r="F2693" s="87">
        <v>8592223248922</v>
      </c>
      <c r="G2693" s="17" t="s">
        <v>3632</v>
      </c>
      <c r="H2693" s="76">
        <v>66.2</v>
      </c>
      <c r="I2693" s="18">
        <f t="shared" si="209"/>
        <v>2.7020408163265306</v>
      </c>
      <c r="J2693" s="46">
        <f>'Skupinové slevy'!$C$69</f>
        <v>0</v>
      </c>
      <c r="K2693" s="46">
        <f t="shared" si="210"/>
        <v>0</v>
      </c>
      <c r="L2693" s="46">
        <f t="shared" si="211"/>
        <v>0</v>
      </c>
      <c r="M2693" s="19">
        <f t="shared" si="212"/>
        <v>66.2</v>
      </c>
      <c r="N2693" s="19">
        <f t="shared" si="213"/>
        <v>2.7020408163265306</v>
      </c>
    </row>
    <row r="2694" spans="1:14" ht="15" customHeight="1">
      <c r="A2694" s="15">
        <v>2688</v>
      </c>
      <c r="B2694" s="45">
        <v>9</v>
      </c>
      <c r="C2694" s="81"/>
      <c r="D2694" s="28" t="s">
        <v>1998</v>
      </c>
      <c r="E2694" s="16" t="s">
        <v>1999</v>
      </c>
      <c r="F2694" s="87">
        <v>8592223248946</v>
      </c>
      <c r="G2694" s="17" t="s">
        <v>3632</v>
      </c>
      <c r="H2694" s="76">
        <v>66.2</v>
      </c>
      <c r="I2694" s="18">
        <f t="shared" si="209"/>
        <v>2.7020408163265306</v>
      </c>
      <c r="J2694" s="46">
        <f>'Skupinové slevy'!$C$69</f>
        <v>0</v>
      </c>
      <c r="K2694" s="46">
        <f t="shared" si="210"/>
        <v>0</v>
      </c>
      <c r="L2694" s="46">
        <f t="shared" si="211"/>
        <v>0</v>
      </c>
      <c r="M2694" s="19">
        <f t="shared" si="212"/>
        <v>66.2</v>
      </c>
      <c r="N2694" s="19">
        <f t="shared" si="213"/>
        <v>2.7020408163265306</v>
      </c>
    </row>
    <row r="2695" spans="1:14" ht="15" customHeight="1">
      <c r="A2695" s="15">
        <v>2689</v>
      </c>
      <c r="B2695" s="45">
        <v>9</v>
      </c>
      <c r="C2695" s="81"/>
      <c r="D2695" s="28" t="s">
        <v>1219</v>
      </c>
      <c r="E2695" s="16" t="s">
        <v>1220</v>
      </c>
      <c r="F2695" s="87">
        <v>8592223248953</v>
      </c>
      <c r="G2695" s="17" t="s">
        <v>3632</v>
      </c>
      <c r="H2695" s="76">
        <v>69.2</v>
      </c>
      <c r="I2695" s="18">
        <f t="shared" ref="I2695:I2758" si="214">H2695/$I$5</f>
        <v>2.8244897959183675</v>
      </c>
      <c r="J2695" s="46">
        <f>'Skupinové slevy'!$C$69</f>
        <v>0</v>
      </c>
      <c r="K2695" s="46">
        <f t="shared" ref="K2695:K2758" si="215">IF($K$4="X",0.04,0)</f>
        <v>0</v>
      </c>
      <c r="L2695" s="46">
        <f t="shared" ref="L2695:L2758" si="216">IF($L$4="X",0.02,0)</f>
        <v>0</v>
      </c>
      <c r="M2695" s="19">
        <f t="shared" si="212"/>
        <v>69.2</v>
      </c>
      <c r="N2695" s="19">
        <f t="shared" si="213"/>
        <v>2.8244897959183675</v>
      </c>
    </row>
    <row r="2696" spans="1:14" ht="15" customHeight="1">
      <c r="A2696" s="15">
        <v>2690</v>
      </c>
      <c r="B2696" s="45">
        <v>9</v>
      </c>
      <c r="C2696" s="81"/>
      <c r="D2696" s="28" t="s">
        <v>1221</v>
      </c>
      <c r="E2696" s="16" t="s">
        <v>1222</v>
      </c>
      <c r="F2696" s="87">
        <v>8592223248977</v>
      </c>
      <c r="G2696" s="17" t="s">
        <v>3632</v>
      </c>
      <c r="H2696" s="76">
        <v>66.2</v>
      </c>
      <c r="I2696" s="18">
        <f t="shared" si="214"/>
        <v>2.7020408163265306</v>
      </c>
      <c r="J2696" s="46">
        <f>'Skupinové slevy'!$C$69</f>
        <v>0</v>
      </c>
      <c r="K2696" s="46">
        <f t="shared" si="215"/>
        <v>0</v>
      </c>
      <c r="L2696" s="46">
        <f t="shared" si="216"/>
        <v>0</v>
      </c>
      <c r="M2696" s="19">
        <f t="shared" si="212"/>
        <v>66.2</v>
      </c>
      <c r="N2696" s="19">
        <f t="shared" si="213"/>
        <v>2.7020408163265306</v>
      </c>
    </row>
    <row r="2697" spans="1:14" ht="15" customHeight="1">
      <c r="A2697" s="15">
        <v>2691</v>
      </c>
      <c r="B2697" s="45">
        <v>9</v>
      </c>
      <c r="C2697" s="81"/>
      <c r="D2697" s="28" t="s">
        <v>1223</v>
      </c>
      <c r="E2697" s="16" t="s">
        <v>1224</v>
      </c>
      <c r="F2697" s="87">
        <v>8592223248984</v>
      </c>
      <c r="G2697" s="17" t="s">
        <v>3632</v>
      </c>
      <c r="H2697" s="76">
        <v>66.2</v>
      </c>
      <c r="I2697" s="18">
        <f t="shared" si="214"/>
        <v>2.7020408163265306</v>
      </c>
      <c r="J2697" s="46">
        <f>'Skupinové slevy'!$C$69</f>
        <v>0</v>
      </c>
      <c r="K2697" s="46">
        <f t="shared" si="215"/>
        <v>0</v>
      </c>
      <c r="L2697" s="46">
        <f t="shared" si="216"/>
        <v>0</v>
      </c>
      <c r="M2697" s="19">
        <f t="shared" si="212"/>
        <v>66.2</v>
      </c>
      <c r="N2697" s="19">
        <f t="shared" si="213"/>
        <v>2.7020408163265306</v>
      </c>
    </row>
    <row r="2698" spans="1:14" ht="15" customHeight="1">
      <c r="A2698" s="15">
        <v>2692</v>
      </c>
      <c r="B2698" s="45">
        <v>9</v>
      </c>
      <c r="C2698" s="81"/>
      <c r="D2698" s="28" t="s">
        <v>1225</v>
      </c>
      <c r="E2698" s="16" t="s">
        <v>1226</v>
      </c>
      <c r="F2698" s="87">
        <v>8592223248991</v>
      </c>
      <c r="G2698" s="17" t="s">
        <v>3632</v>
      </c>
      <c r="H2698" s="76">
        <v>69.2</v>
      </c>
      <c r="I2698" s="18">
        <f t="shared" si="214"/>
        <v>2.8244897959183675</v>
      </c>
      <c r="J2698" s="46">
        <f>'Skupinové slevy'!$C$69</f>
        <v>0</v>
      </c>
      <c r="K2698" s="46">
        <f t="shared" si="215"/>
        <v>0</v>
      </c>
      <c r="L2698" s="46">
        <f t="shared" si="216"/>
        <v>0</v>
      </c>
      <c r="M2698" s="19">
        <f t="shared" si="212"/>
        <v>69.2</v>
      </c>
      <c r="N2698" s="19">
        <f t="shared" si="213"/>
        <v>2.8244897959183675</v>
      </c>
    </row>
    <row r="2699" spans="1:14" ht="22.5">
      <c r="A2699" s="15">
        <v>2693</v>
      </c>
      <c r="B2699" s="39">
        <v>10</v>
      </c>
      <c r="C2699" s="83" t="s">
        <v>5945</v>
      </c>
      <c r="D2699" s="28" t="s">
        <v>6029</v>
      </c>
      <c r="E2699" s="84" t="s">
        <v>3752</v>
      </c>
      <c r="F2699" s="87">
        <v>8592223431966</v>
      </c>
      <c r="H2699" s="76">
        <v>42416</v>
      </c>
      <c r="I2699" s="18">
        <f t="shared" si="214"/>
        <v>1731.2653061224489</v>
      </c>
      <c r="J2699" s="85" t="s">
        <v>5441</v>
      </c>
      <c r="K2699" s="46">
        <f t="shared" si="215"/>
        <v>0</v>
      </c>
      <c r="L2699" s="46">
        <f t="shared" si="216"/>
        <v>0</v>
      </c>
      <c r="M2699" s="19">
        <f>H2699*(1-$K2699)*(1-$L2699)</f>
        <v>42416</v>
      </c>
      <c r="N2699" s="19">
        <f>I2699*(1-$K2699)*(1-$L2699)</f>
        <v>1731.2653061224489</v>
      </c>
    </row>
    <row r="2700" spans="1:14" ht="22.5">
      <c r="A2700" s="15">
        <v>2694</v>
      </c>
      <c r="B2700" s="39">
        <v>10</v>
      </c>
      <c r="C2700" s="83" t="s">
        <v>5945</v>
      </c>
      <c r="D2700" s="28" t="s">
        <v>3753</v>
      </c>
      <c r="E2700" s="84" t="s">
        <v>3754</v>
      </c>
      <c r="F2700" s="87">
        <v>8592223431973</v>
      </c>
      <c r="H2700" s="76">
        <v>46074</v>
      </c>
      <c r="I2700" s="18">
        <f t="shared" si="214"/>
        <v>1880.5714285714287</v>
      </c>
      <c r="J2700" s="85" t="s">
        <v>5441</v>
      </c>
      <c r="K2700" s="46">
        <f t="shared" si="215"/>
        <v>0</v>
      </c>
      <c r="L2700" s="46">
        <f t="shared" si="216"/>
        <v>0</v>
      </c>
      <c r="M2700" s="19">
        <f>H2700*(1-$K2700)*(1-$L2700)</f>
        <v>46074</v>
      </c>
      <c r="N2700" s="19">
        <f>I2700*(1-$K2700)*(1-$L2700)</f>
        <v>1880.5714285714287</v>
      </c>
    </row>
    <row r="2701" spans="1:14">
      <c r="A2701" s="15">
        <v>2695</v>
      </c>
      <c r="B2701" s="39">
        <v>10</v>
      </c>
      <c r="C2701" s="80"/>
      <c r="D2701" s="28" t="s">
        <v>1971</v>
      </c>
      <c r="E2701" s="16" t="s">
        <v>1972</v>
      </c>
      <c r="F2701" s="87">
        <v>8592223230309</v>
      </c>
      <c r="G2701" s="25">
        <v>100</v>
      </c>
      <c r="H2701" s="76">
        <v>5622</v>
      </c>
      <c r="I2701" s="18">
        <f t="shared" si="214"/>
        <v>229.46938775510205</v>
      </c>
      <c r="J2701" s="46">
        <f>'Skupinové slevy'!$C$5</f>
        <v>0</v>
      </c>
      <c r="K2701" s="46">
        <f t="shared" si="215"/>
        <v>0</v>
      </c>
      <c r="L2701" s="46">
        <f t="shared" si="216"/>
        <v>0</v>
      </c>
      <c r="M2701" s="19">
        <f t="shared" ref="M2701:M2764" si="217">H2701*(1-$J2701)*(1-$K2701)*(1-$L2701)</f>
        <v>5622</v>
      </c>
      <c r="N2701" s="19">
        <f t="shared" ref="N2701:N2764" si="218">I2701*(1-$J2701)*(1-$K2701)*(1-$L2701)</f>
        <v>229.46938775510205</v>
      </c>
    </row>
    <row r="2702" spans="1:14" ht="15" customHeight="1">
      <c r="A2702" s="15">
        <v>2696</v>
      </c>
      <c r="B2702" s="39">
        <v>10</v>
      </c>
      <c r="C2702" s="80"/>
      <c r="D2702" s="28" t="s">
        <v>1969</v>
      </c>
      <c r="E2702" s="16" t="s">
        <v>1970</v>
      </c>
      <c r="F2702" s="87">
        <v>8592223242531</v>
      </c>
      <c r="G2702" s="25">
        <v>100</v>
      </c>
      <c r="H2702" s="76">
        <v>15048</v>
      </c>
      <c r="I2702" s="18">
        <f t="shared" si="214"/>
        <v>614.20408163265301</v>
      </c>
      <c r="J2702" s="46">
        <f>'Skupinové slevy'!$C$5</f>
        <v>0</v>
      </c>
      <c r="K2702" s="46">
        <f t="shared" si="215"/>
        <v>0</v>
      </c>
      <c r="L2702" s="46">
        <f t="shared" si="216"/>
        <v>0</v>
      </c>
      <c r="M2702" s="19">
        <f t="shared" si="217"/>
        <v>15048</v>
      </c>
      <c r="N2702" s="19">
        <f t="shared" si="218"/>
        <v>614.20408163265301</v>
      </c>
    </row>
    <row r="2703" spans="1:14" ht="15" customHeight="1">
      <c r="A2703" s="15">
        <v>2697</v>
      </c>
      <c r="B2703" s="39">
        <v>10</v>
      </c>
      <c r="C2703" s="80"/>
      <c r="D2703" s="28" t="s">
        <v>6948</v>
      </c>
      <c r="E2703" s="16" t="s">
        <v>6949</v>
      </c>
      <c r="F2703" s="87">
        <v>8592223230323</v>
      </c>
      <c r="G2703" s="25">
        <v>100</v>
      </c>
      <c r="H2703" s="76">
        <v>3984</v>
      </c>
      <c r="I2703" s="18">
        <f t="shared" si="214"/>
        <v>162.61224489795919</v>
      </c>
      <c r="J2703" s="46">
        <f>'Skupinové slevy'!$C$5</f>
        <v>0</v>
      </c>
      <c r="K2703" s="46">
        <f t="shared" si="215"/>
        <v>0</v>
      </c>
      <c r="L2703" s="46">
        <f t="shared" si="216"/>
        <v>0</v>
      </c>
      <c r="M2703" s="19">
        <f t="shared" si="217"/>
        <v>3984</v>
      </c>
      <c r="N2703" s="19">
        <f t="shared" si="218"/>
        <v>162.61224489795919</v>
      </c>
    </row>
    <row r="2704" spans="1:14" ht="15" customHeight="1">
      <c r="A2704" s="15">
        <v>2698</v>
      </c>
      <c r="B2704" s="39">
        <v>10</v>
      </c>
      <c r="C2704" s="80"/>
      <c r="D2704" s="28" t="s">
        <v>6326</v>
      </c>
      <c r="E2704" s="16" t="s">
        <v>6327</v>
      </c>
      <c r="F2704" s="87">
        <v>8592223347458</v>
      </c>
      <c r="G2704" s="25">
        <v>100</v>
      </c>
      <c r="H2704" s="76">
        <v>4302</v>
      </c>
      <c r="I2704" s="18">
        <f t="shared" si="214"/>
        <v>175.59183673469389</v>
      </c>
      <c r="J2704" s="46">
        <f>'Skupinové slevy'!$C$5</f>
        <v>0</v>
      </c>
      <c r="K2704" s="46">
        <f t="shared" si="215"/>
        <v>0</v>
      </c>
      <c r="L2704" s="46">
        <f t="shared" si="216"/>
        <v>0</v>
      </c>
      <c r="M2704" s="19">
        <f t="shared" si="217"/>
        <v>4302</v>
      </c>
      <c r="N2704" s="19">
        <f t="shared" si="218"/>
        <v>175.59183673469389</v>
      </c>
    </row>
    <row r="2705" spans="1:14" ht="15" customHeight="1">
      <c r="A2705" s="15">
        <v>2699</v>
      </c>
      <c r="B2705" s="39">
        <v>10</v>
      </c>
      <c r="C2705" s="80"/>
      <c r="D2705" s="28" t="s">
        <v>5045</v>
      </c>
      <c r="E2705" s="16" t="s">
        <v>5046</v>
      </c>
      <c r="F2705" s="87">
        <v>8592223316829</v>
      </c>
      <c r="G2705" s="25">
        <v>100</v>
      </c>
      <c r="H2705" s="76">
        <v>4093</v>
      </c>
      <c r="I2705" s="18">
        <f t="shared" si="214"/>
        <v>167.0612244897959</v>
      </c>
      <c r="J2705" s="46">
        <f>'Skupinové slevy'!$C$5</f>
        <v>0</v>
      </c>
      <c r="K2705" s="46">
        <f t="shared" si="215"/>
        <v>0</v>
      </c>
      <c r="L2705" s="46">
        <f t="shared" si="216"/>
        <v>0</v>
      </c>
      <c r="M2705" s="19">
        <f t="shared" si="217"/>
        <v>4093</v>
      </c>
      <c r="N2705" s="19">
        <f t="shared" si="218"/>
        <v>167.0612244897959</v>
      </c>
    </row>
    <row r="2706" spans="1:14" ht="15" customHeight="1">
      <c r="A2706" s="15">
        <v>2700</v>
      </c>
      <c r="B2706" s="39">
        <v>10</v>
      </c>
      <c r="C2706" s="80"/>
      <c r="D2706" s="28" t="s">
        <v>1255</v>
      </c>
      <c r="E2706" s="16" t="s">
        <v>1256</v>
      </c>
      <c r="F2706" s="87">
        <v>8592223328921</v>
      </c>
      <c r="G2706" s="25">
        <v>100</v>
      </c>
      <c r="H2706" s="76">
        <v>5117</v>
      </c>
      <c r="I2706" s="18">
        <f t="shared" si="214"/>
        <v>208.85714285714286</v>
      </c>
      <c r="J2706" s="46">
        <f>'Skupinové slevy'!$C$5</f>
        <v>0</v>
      </c>
      <c r="K2706" s="46">
        <f t="shared" si="215"/>
        <v>0</v>
      </c>
      <c r="L2706" s="46">
        <f t="shared" si="216"/>
        <v>0</v>
      </c>
      <c r="M2706" s="19">
        <f t="shared" si="217"/>
        <v>5117</v>
      </c>
      <c r="N2706" s="19">
        <f t="shared" si="218"/>
        <v>208.85714285714286</v>
      </c>
    </row>
    <row r="2707" spans="1:14" ht="15" customHeight="1">
      <c r="A2707" s="15">
        <v>2701</v>
      </c>
      <c r="B2707" s="39">
        <v>10</v>
      </c>
      <c r="C2707" s="80"/>
      <c r="D2707" s="28" t="s">
        <v>5047</v>
      </c>
      <c r="E2707" s="16" t="s">
        <v>5048</v>
      </c>
      <c r="F2707" s="87">
        <v>8592223347465</v>
      </c>
      <c r="G2707" s="25">
        <v>100</v>
      </c>
      <c r="H2707" s="76">
        <v>9779</v>
      </c>
      <c r="I2707" s="18">
        <f t="shared" si="214"/>
        <v>399.14285714285717</v>
      </c>
      <c r="J2707" s="46">
        <f>'Skupinové slevy'!$C$5</f>
        <v>0</v>
      </c>
      <c r="K2707" s="46">
        <f t="shared" si="215"/>
        <v>0</v>
      </c>
      <c r="L2707" s="46">
        <f t="shared" si="216"/>
        <v>0</v>
      </c>
      <c r="M2707" s="19">
        <f t="shared" si="217"/>
        <v>9779</v>
      </c>
      <c r="N2707" s="19">
        <f t="shared" si="218"/>
        <v>399.14285714285717</v>
      </c>
    </row>
    <row r="2708" spans="1:14" ht="15" customHeight="1">
      <c r="A2708" s="15">
        <v>2702</v>
      </c>
      <c r="B2708" s="39">
        <v>10</v>
      </c>
      <c r="C2708" s="80"/>
      <c r="D2708" s="28" t="s">
        <v>6310</v>
      </c>
      <c r="E2708" s="16" t="s">
        <v>6311</v>
      </c>
      <c r="F2708" s="87">
        <v>8000177114380</v>
      </c>
      <c r="G2708" s="25">
        <v>100</v>
      </c>
      <c r="H2708" s="76">
        <v>5532</v>
      </c>
      <c r="I2708" s="18">
        <f t="shared" si="214"/>
        <v>225.79591836734693</v>
      </c>
      <c r="J2708" s="46">
        <f>'Skupinové slevy'!$C$5</f>
        <v>0</v>
      </c>
      <c r="K2708" s="46">
        <f t="shared" si="215"/>
        <v>0</v>
      </c>
      <c r="L2708" s="46">
        <f t="shared" si="216"/>
        <v>0</v>
      </c>
      <c r="M2708" s="19">
        <f t="shared" si="217"/>
        <v>5532</v>
      </c>
      <c r="N2708" s="19">
        <f t="shared" si="218"/>
        <v>225.79591836734693</v>
      </c>
    </row>
    <row r="2709" spans="1:14" ht="15" customHeight="1">
      <c r="A2709" s="15">
        <v>2703</v>
      </c>
      <c r="B2709" s="39">
        <v>10</v>
      </c>
      <c r="C2709" s="80"/>
      <c r="D2709" s="28" t="s">
        <v>4151</v>
      </c>
      <c r="E2709" s="16" t="s">
        <v>6751</v>
      </c>
      <c r="F2709" s="87">
        <v>8592223230330</v>
      </c>
      <c r="G2709" s="25">
        <v>100</v>
      </c>
      <c r="H2709" s="76">
        <v>3674</v>
      </c>
      <c r="I2709" s="18">
        <f t="shared" si="214"/>
        <v>149.9591836734694</v>
      </c>
      <c r="J2709" s="46">
        <f>'Skupinové slevy'!$C$5</f>
        <v>0</v>
      </c>
      <c r="K2709" s="46">
        <f t="shared" si="215"/>
        <v>0</v>
      </c>
      <c r="L2709" s="46">
        <f t="shared" si="216"/>
        <v>0</v>
      </c>
      <c r="M2709" s="19">
        <f t="shared" si="217"/>
        <v>3674</v>
      </c>
      <c r="N2709" s="19">
        <f t="shared" si="218"/>
        <v>149.9591836734694</v>
      </c>
    </row>
    <row r="2710" spans="1:14" ht="15" customHeight="1">
      <c r="A2710" s="15">
        <v>2704</v>
      </c>
      <c r="B2710" s="39">
        <v>10</v>
      </c>
      <c r="C2710" s="80"/>
      <c r="D2710" s="28" t="s">
        <v>4152</v>
      </c>
      <c r="E2710" s="16" t="s">
        <v>4153</v>
      </c>
      <c r="F2710" s="87">
        <v>8592223230347</v>
      </c>
      <c r="G2710" s="25">
        <v>100</v>
      </c>
      <c r="H2710" s="76">
        <v>4320</v>
      </c>
      <c r="I2710" s="18">
        <f t="shared" si="214"/>
        <v>176.32653061224491</v>
      </c>
      <c r="J2710" s="46">
        <f>'Skupinové slevy'!$C$5</f>
        <v>0</v>
      </c>
      <c r="K2710" s="46">
        <f t="shared" si="215"/>
        <v>0</v>
      </c>
      <c r="L2710" s="46">
        <f t="shared" si="216"/>
        <v>0</v>
      </c>
      <c r="M2710" s="19">
        <f t="shared" si="217"/>
        <v>4320</v>
      </c>
      <c r="N2710" s="19">
        <f t="shared" si="218"/>
        <v>176.32653061224491</v>
      </c>
    </row>
    <row r="2711" spans="1:14" ht="15" customHeight="1">
      <c r="A2711" s="15">
        <v>2705</v>
      </c>
      <c r="B2711" s="39">
        <v>10</v>
      </c>
      <c r="C2711" s="80"/>
      <c r="D2711" s="28" t="s">
        <v>6919</v>
      </c>
      <c r="E2711" s="16" t="s">
        <v>6920</v>
      </c>
      <c r="F2711" s="87">
        <v>8592223230392</v>
      </c>
      <c r="G2711" s="25">
        <v>100</v>
      </c>
      <c r="H2711" s="76">
        <v>4073</v>
      </c>
      <c r="I2711" s="18">
        <f t="shared" si="214"/>
        <v>166.24489795918367</v>
      </c>
      <c r="J2711" s="46">
        <f>'Skupinové slevy'!$C$5</f>
        <v>0</v>
      </c>
      <c r="K2711" s="46">
        <f t="shared" si="215"/>
        <v>0</v>
      </c>
      <c r="L2711" s="46">
        <f t="shared" si="216"/>
        <v>0</v>
      </c>
      <c r="M2711" s="19">
        <f t="shared" si="217"/>
        <v>4073</v>
      </c>
      <c r="N2711" s="19">
        <f t="shared" si="218"/>
        <v>166.24489795918367</v>
      </c>
    </row>
    <row r="2712" spans="1:14" ht="15" customHeight="1">
      <c r="A2712" s="15">
        <v>2706</v>
      </c>
      <c r="B2712" s="39">
        <v>10</v>
      </c>
      <c r="C2712" s="80"/>
      <c r="D2712" s="28" t="s">
        <v>4547</v>
      </c>
      <c r="E2712" s="16" t="s">
        <v>4548</v>
      </c>
      <c r="F2712" s="87">
        <v>8592223327238</v>
      </c>
      <c r="G2712" s="25">
        <v>100</v>
      </c>
      <c r="H2712" s="76">
        <v>2259</v>
      </c>
      <c r="I2712" s="18">
        <f t="shared" si="214"/>
        <v>92.204081632653057</v>
      </c>
      <c r="J2712" s="46">
        <f>'Skupinové slevy'!$C$5</f>
        <v>0</v>
      </c>
      <c r="K2712" s="46">
        <f t="shared" si="215"/>
        <v>0</v>
      </c>
      <c r="L2712" s="46">
        <f t="shared" si="216"/>
        <v>0</v>
      </c>
      <c r="M2712" s="19">
        <f t="shared" si="217"/>
        <v>2259</v>
      </c>
      <c r="N2712" s="19">
        <f t="shared" si="218"/>
        <v>92.204081632653057</v>
      </c>
    </row>
    <row r="2713" spans="1:14" ht="15" customHeight="1">
      <c r="A2713" s="15">
        <v>2707</v>
      </c>
      <c r="B2713" s="39">
        <v>10</v>
      </c>
      <c r="C2713" s="80"/>
      <c r="D2713" s="28" t="s">
        <v>6946</v>
      </c>
      <c r="E2713" s="16" t="s">
        <v>6947</v>
      </c>
      <c r="F2713" s="87">
        <v>8592223260948</v>
      </c>
      <c r="G2713" s="25">
        <v>120</v>
      </c>
      <c r="H2713" s="76">
        <v>5095</v>
      </c>
      <c r="I2713" s="18">
        <f t="shared" si="214"/>
        <v>207.9591836734694</v>
      </c>
      <c r="J2713" s="46">
        <f>'Skupinové slevy'!$C$9</f>
        <v>0</v>
      </c>
      <c r="K2713" s="46">
        <f t="shared" si="215"/>
        <v>0</v>
      </c>
      <c r="L2713" s="46">
        <f t="shared" si="216"/>
        <v>0</v>
      </c>
      <c r="M2713" s="19">
        <f t="shared" si="217"/>
        <v>5095</v>
      </c>
      <c r="N2713" s="19">
        <f t="shared" si="218"/>
        <v>207.9591836734694</v>
      </c>
    </row>
    <row r="2714" spans="1:14" ht="15" customHeight="1">
      <c r="A2714" s="15">
        <v>2708</v>
      </c>
      <c r="B2714" s="39">
        <v>10</v>
      </c>
      <c r="C2714" s="80"/>
      <c r="D2714" s="28" t="s">
        <v>5296</v>
      </c>
      <c r="E2714" s="16" t="s">
        <v>5297</v>
      </c>
      <c r="F2714" s="87">
        <v>8592223302488</v>
      </c>
      <c r="G2714" s="25">
        <v>120</v>
      </c>
      <c r="H2714" s="76">
        <v>4726</v>
      </c>
      <c r="I2714" s="18">
        <f t="shared" si="214"/>
        <v>192.89795918367346</v>
      </c>
      <c r="J2714" s="46">
        <f>'Skupinové slevy'!$C$9</f>
        <v>0</v>
      </c>
      <c r="K2714" s="46">
        <f t="shared" si="215"/>
        <v>0</v>
      </c>
      <c r="L2714" s="46">
        <f t="shared" si="216"/>
        <v>0</v>
      </c>
      <c r="M2714" s="19">
        <f t="shared" si="217"/>
        <v>4726</v>
      </c>
      <c r="N2714" s="19">
        <f t="shared" si="218"/>
        <v>192.89795918367346</v>
      </c>
    </row>
    <row r="2715" spans="1:14" ht="15" customHeight="1">
      <c r="A2715" s="15">
        <v>2709</v>
      </c>
      <c r="B2715" s="39">
        <v>10</v>
      </c>
      <c r="C2715" s="80"/>
      <c r="D2715" s="28" t="s">
        <v>5298</v>
      </c>
      <c r="E2715" s="16" t="s">
        <v>5299</v>
      </c>
      <c r="F2715" s="87">
        <v>8592223334533</v>
      </c>
      <c r="G2715" s="25">
        <v>120</v>
      </c>
      <c r="H2715" s="76">
        <v>5501</v>
      </c>
      <c r="I2715" s="18">
        <f t="shared" si="214"/>
        <v>224.53061224489795</v>
      </c>
      <c r="J2715" s="46">
        <f>'Skupinové slevy'!$C$9</f>
        <v>0</v>
      </c>
      <c r="K2715" s="46">
        <f t="shared" si="215"/>
        <v>0</v>
      </c>
      <c r="L2715" s="46">
        <f t="shared" si="216"/>
        <v>0</v>
      </c>
      <c r="M2715" s="19">
        <f t="shared" si="217"/>
        <v>5501</v>
      </c>
      <c r="N2715" s="19">
        <f t="shared" si="218"/>
        <v>224.53061224489795</v>
      </c>
    </row>
    <row r="2716" spans="1:14" ht="15" customHeight="1">
      <c r="A2716" s="15">
        <v>2710</v>
      </c>
      <c r="B2716" s="39">
        <v>10</v>
      </c>
      <c r="C2716" s="80"/>
      <c r="D2716" s="28" t="s">
        <v>454</v>
      </c>
      <c r="E2716" s="16" t="s">
        <v>455</v>
      </c>
      <c r="F2716" s="87">
        <v>8592223230385</v>
      </c>
      <c r="G2716" s="25">
        <v>100</v>
      </c>
      <c r="H2716" s="76">
        <v>4650</v>
      </c>
      <c r="I2716" s="18">
        <f t="shared" si="214"/>
        <v>189.79591836734693</v>
      </c>
      <c r="J2716" s="46">
        <f>'Skupinové slevy'!$C$5</f>
        <v>0</v>
      </c>
      <c r="K2716" s="46">
        <f t="shared" si="215"/>
        <v>0</v>
      </c>
      <c r="L2716" s="46">
        <f t="shared" si="216"/>
        <v>0</v>
      </c>
      <c r="M2716" s="19">
        <f t="shared" si="217"/>
        <v>4650</v>
      </c>
      <c r="N2716" s="19">
        <f t="shared" si="218"/>
        <v>189.79591836734693</v>
      </c>
    </row>
    <row r="2717" spans="1:14" ht="15" customHeight="1">
      <c r="A2717" s="15">
        <v>2711</v>
      </c>
      <c r="B2717" s="39">
        <v>10</v>
      </c>
      <c r="C2717" s="80"/>
      <c r="D2717" s="28" t="s">
        <v>453</v>
      </c>
      <c r="E2717" s="16" t="s">
        <v>4163</v>
      </c>
      <c r="F2717" s="87">
        <v>8592223230378</v>
      </c>
      <c r="G2717" s="25">
        <v>100</v>
      </c>
      <c r="H2717" s="76">
        <v>4544</v>
      </c>
      <c r="I2717" s="18">
        <f t="shared" si="214"/>
        <v>185.46938775510205</v>
      </c>
      <c r="J2717" s="46">
        <f>'Skupinové slevy'!$C$5</f>
        <v>0</v>
      </c>
      <c r="K2717" s="46">
        <f t="shared" si="215"/>
        <v>0</v>
      </c>
      <c r="L2717" s="46">
        <f t="shared" si="216"/>
        <v>0</v>
      </c>
      <c r="M2717" s="19">
        <f t="shared" si="217"/>
        <v>4544</v>
      </c>
      <c r="N2717" s="19">
        <f t="shared" si="218"/>
        <v>185.46938775510205</v>
      </c>
    </row>
    <row r="2718" spans="1:14" ht="15" customHeight="1">
      <c r="A2718" s="15">
        <v>2712</v>
      </c>
      <c r="B2718" s="39">
        <v>10</v>
      </c>
      <c r="C2718" s="80"/>
      <c r="D2718" s="28" t="s">
        <v>4162</v>
      </c>
      <c r="E2718" s="16" t="s">
        <v>4163</v>
      </c>
      <c r="F2718" s="87">
        <v>8592223230354</v>
      </c>
      <c r="G2718" s="25">
        <v>100</v>
      </c>
      <c r="H2718" s="76">
        <v>4208</v>
      </c>
      <c r="I2718" s="18">
        <f t="shared" si="214"/>
        <v>171.75510204081633</v>
      </c>
      <c r="J2718" s="46">
        <f>'Skupinové slevy'!$C$5</f>
        <v>0</v>
      </c>
      <c r="K2718" s="46">
        <f t="shared" si="215"/>
        <v>0</v>
      </c>
      <c r="L2718" s="46">
        <f t="shared" si="216"/>
        <v>0</v>
      </c>
      <c r="M2718" s="19">
        <f t="shared" si="217"/>
        <v>4208</v>
      </c>
      <c r="N2718" s="19">
        <f t="shared" si="218"/>
        <v>171.75510204081633</v>
      </c>
    </row>
    <row r="2719" spans="1:14" ht="15" customHeight="1">
      <c r="A2719" s="15">
        <v>2713</v>
      </c>
      <c r="B2719" s="39">
        <v>10</v>
      </c>
      <c r="C2719" s="80"/>
      <c r="D2719" s="28" t="s">
        <v>6308</v>
      </c>
      <c r="E2719" s="16" t="s">
        <v>954</v>
      </c>
      <c r="F2719" s="87">
        <v>8592223347472</v>
      </c>
      <c r="G2719" s="25">
        <v>100</v>
      </c>
      <c r="H2719" s="76">
        <v>5893</v>
      </c>
      <c r="I2719" s="18">
        <f t="shared" si="214"/>
        <v>240.53061224489795</v>
      </c>
      <c r="J2719" s="46">
        <f>'Skupinové slevy'!$C$5</f>
        <v>0</v>
      </c>
      <c r="K2719" s="46">
        <f t="shared" si="215"/>
        <v>0</v>
      </c>
      <c r="L2719" s="46">
        <f t="shared" si="216"/>
        <v>0</v>
      </c>
      <c r="M2719" s="19">
        <f t="shared" si="217"/>
        <v>5893</v>
      </c>
      <c r="N2719" s="19">
        <f t="shared" si="218"/>
        <v>240.53061224489795</v>
      </c>
    </row>
    <row r="2720" spans="1:14" ht="15" customHeight="1">
      <c r="A2720" s="15">
        <v>2714</v>
      </c>
      <c r="B2720" s="39">
        <v>10</v>
      </c>
      <c r="C2720" s="80"/>
      <c r="D2720" s="28" t="s">
        <v>456</v>
      </c>
      <c r="E2720" s="16" t="s">
        <v>457</v>
      </c>
      <c r="F2720" s="87">
        <v>8592223347489</v>
      </c>
      <c r="G2720" s="25">
        <v>100</v>
      </c>
      <c r="H2720" s="76">
        <v>4659</v>
      </c>
      <c r="I2720" s="18">
        <f t="shared" si="214"/>
        <v>190.16326530612244</v>
      </c>
      <c r="J2720" s="46">
        <f>'Skupinové slevy'!$C$5</f>
        <v>0</v>
      </c>
      <c r="K2720" s="46">
        <f t="shared" si="215"/>
        <v>0</v>
      </c>
      <c r="L2720" s="46">
        <f t="shared" si="216"/>
        <v>0</v>
      </c>
      <c r="M2720" s="19">
        <f t="shared" si="217"/>
        <v>4659</v>
      </c>
      <c r="N2720" s="19">
        <f t="shared" si="218"/>
        <v>190.16326530612244</v>
      </c>
    </row>
    <row r="2721" spans="1:14" ht="15" customHeight="1">
      <c r="A2721" s="15">
        <v>2715</v>
      </c>
      <c r="B2721" s="39">
        <v>10</v>
      </c>
      <c r="C2721" s="80"/>
      <c r="D2721" s="28" t="s">
        <v>3018</v>
      </c>
      <c r="E2721" s="16" t="s">
        <v>3019</v>
      </c>
      <c r="F2721" s="87">
        <v>8592223151598</v>
      </c>
      <c r="G2721" s="25">
        <v>100</v>
      </c>
      <c r="H2721" s="76">
        <v>3716</v>
      </c>
      <c r="I2721" s="18">
        <f t="shared" si="214"/>
        <v>151.67346938775509</v>
      </c>
      <c r="J2721" s="46">
        <f>'Skupinové slevy'!$C$5</f>
        <v>0</v>
      </c>
      <c r="K2721" s="46">
        <f t="shared" si="215"/>
        <v>0</v>
      </c>
      <c r="L2721" s="46">
        <f t="shared" si="216"/>
        <v>0</v>
      </c>
      <c r="M2721" s="19">
        <f t="shared" si="217"/>
        <v>3716</v>
      </c>
      <c r="N2721" s="19">
        <f t="shared" si="218"/>
        <v>151.67346938775509</v>
      </c>
    </row>
    <row r="2722" spans="1:14" ht="15" customHeight="1">
      <c r="A2722" s="15">
        <v>2716</v>
      </c>
      <c r="B2722" s="39">
        <v>10</v>
      </c>
      <c r="C2722" s="80"/>
      <c r="D2722" s="28" t="s">
        <v>4665</v>
      </c>
      <c r="E2722" s="16" t="s">
        <v>4666</v>
      </c>
      <c r="F2722" s="87">
        <v>8592223147089</v>
      </c>
      <c r="G2722" s="25">
        <v>100</v>
      </c>
      <c r="H2722" s="76">
        <v>2978</v>
      </c>
      <c r="I2722" s="18">
        <f t="shared" si="214"/>
        <v>121.55102040816327</v>
      </c>
      <c r="J2722" s="46">
        <f>'Skupinové slevy'!$C$5</f>
        <v>0</v>
      </c>
      <c r="K2722" s="46">
        <f t="shared" si="215"/>
        <v>0</v>
      </c>
      <c r="L2722" s="46">
        <f t="shared" si="216"/>
        <v>0</v>
      </c>
      <c r="M2722" s="19">
        <f t="shared" si="217"/>
        <v>2978</v>
      </c>
      <c r="N2722" s="19">
        <f t="shared" si="218"/>
        <v>121.55102040816327</v>
      </c>
    </row>
    <row r="2723" spans="1:14" ht="15" customHeight="1">
      <c r="A2723" s="15">
        <v>2717</v>
      </c>
      <c r="B2723" s="39">
        <v>10</v>
      </c>
      <c r="C2723" s="80"/>
      <c r="D2723" s="28" t="s">
        <v>1249</v>
      </c>
      <c r="E2723" s="16" t="s">
        <v>4575</v>
      </c>
      <c r="F2723" s="87">
        <v>8592223302365</v>
      </c>
      <c r="G2723" s="25">
        <v>100</v>
      </c>
      <c r="H2723" s="76">
        <v>4113</v>
      </c>
      <c r="I2723" s="18">
        <f t="shared" si="214"/>
        <v>167.87755102040816</v>
      </c>
      <c r="J2723" s="46">
        <f>'Skupinové slevy'!$C$5</f>
        <v>0</v>
      </c>
      <c r="K2723" s="46">
        <f t="shared" si="215"/>
        <v>0</v>
      </c>
      <c r="L2723" s="46">
        <f t="shared" si="216"/>
        <v>0</v>
      </c>
      <c r="M2723" s="19">
        <f t="shared" si="217"/>
        <v>4113</v>
      </c>
      <c r="N2723" s="19">
        <f t="shared" si="218"/>
        <v>167.87755102040816</v>
      </c>
    </row>
    <row r="2724" spans="1:14" ht="15" customHeight="1">
      <c r="A2724" s="15">
        <v>2718</v>
      </c>
      <c r="B2724" s="39">
        <v>10</v>
      </c>
      <c r="C2724" s="80"/>
      <c r="D2724" s="28" t="s">
        <v>4669</v>
      </c>
      <c r="E2724" s="16" t="s">
        <v>4670</v>
      </c>
      <c r="F2724" s="87">
        <v>8592223151604</v>
      </c>
      <c r="G2724" s="25">
        <v>100</v>
      </c>
      <c r="H2724" s="76">
        <v>3050</v>
      </c>
      <c r="I2724" s="18">
        <f t="shared" si="214"/>
        <v>124.48979591836735</v>
      </c>
      <c r="J2724" s="46">
        <f>'Skupinové slevy'!$C$5</f>
        <v>0</v>
      </c>
      <c r="K2724" s="46">
        <f t="shared" si="215"/>
        <v>0</v>
      </c>
      <c r="L2724" s="46">
        <f t="shared" si="216"/>
        <v>0</v>
      </c>
      <c r="M2724" s="19">
        <f t="shared" si="217"/>
        <v>3050</v>
      </c>
      <c r="N2724" s="19">
        <f t="shared" si="218"/>
        <v>124.48979591836735</v>
      </c>
    </row>
    <row r="2725" spans="1:14" ht="15" customHeight="1">
      <c r="A2725" s="15">
        <v>2719</v>
      </c>
      <c r="B2725" s="39">
        <v>10</v>
      </c>
      <c r="C2725" s="80"/>
      <c r="D2725" s="28" t="s">
        <v>4606</v>
      </c>
      <c r="E2725" s="16" t="s">
        <v>4607</v>
      </c>
      <c r="F2725" s="87">
        <v>8592223151628</v>
      </c>
      <c r="G2725" s="25">
        <v>100</v>
      </c>
      <c r="H2725" s="76">
        <v>2640</v>
      </c>
      <c r="I2725" s="18">
        <f t="shared" si="214"/>
        <v>107.75510204081633</v>
      </c>
      <c r="J2725" s="46">
        <f>'Skupinové slevy'!$C$5</f>
        <v>0</v>
      </c>
      <c r="K2725" s="46">
        <f t="shared" si="215"/>
        <v>0</v>
      </c>
      <c r="L2725" s="46">
        <f t="shared" si="216"/>
        <v>0</v>
      </c>
      <c r="M2725" s="19">
        <f t="shared" si="217"/>
        <v>2640</v>
      </c>
      <c r="N2725" s="19">
        <f t="shared" si="218"/>
        <v>107.75510204081633</v>
      </c>
    </row>
    <row r="2726" spans="1:14" ht="15" customHeight="1">
      <c r="A2726" s="15">
        <v>2720</v>
      </c>
      <c r="B2726" s="39">
        <v>10</v>
      </c>
      <c r="C2726" s="80"/>
      <c r="D2726" s="28" t="s">
        <v>4604</v>
      </c>
      <c r="E2726" s="16" t="s">
        <v>4605</v>
      </c>
      <c r="F2726" s="87">
        <v>8592223151611</v>
      </c>
      <c r="G2726" s="25">
        <v>100</v>
      </c>
      <c r="H2726" s="76">
        <v>2971</v>
      </c>
      <c r="I2726" s="18">
        <f t="shared" si="214"/>
        <v>121.26530612244898</v>
      </c>
      <c r="J2726" s="46">
        <f>'Skupinové slevy'!$C$5</f>
        <v>0</v>
      </c>
      <c r="K2726" s="46">
        <f t="shared" si="215"/>
        <v>0</v>
      </c>
      <c r="L2726" s="46">
        <f t="shared" si="216"/>
        <v>0</v>
      </c>
      <c r="M2726" s="19">
        <f t="shared" si="217"/>
        <v>2971</v>
      </c>
      <c r="N2726" s="19">
        <f t="shared" si="218"/>
        <v>121.26530612244898</v>
      </c>
    </row>
    <row r="2727" spans="1:14" ht="15" customHeight="1">
      <c r="A2727" s="15">
        <v>2721</v>
      </c>
      <c r="B2727" s="39">
        <v>10</v>
      </c>
      <c r="C2727" s="80"/>
      <c r="D2727" s="28" t="s">
        <v>669</v>
      </c>
      <c r="E2727" s="16" t="s">
        <v>670</v>
      </c>
      <c r="F2727" s="87">
        <v>8592223151635</v>
      </c>
      <c r="G2727" s="25">
        <v>100</v>
      </c>
      <c r="H2727" s="76">
        <v>5228</v>
      </c>
      <c r="I2727" s="18">
        <f t="shared" si="214"/>
        <v>213.38775510204081</v>
      </c>
      <c r="J2727" s="46">
        <f>'Skupinové slevy'!$C$5</f>
        <v>0</v>
      </c>
      <c r="K2727" s="46">
        <f t="shared" si="215"/>
        <v>0</v>
      </c>
      <c r="L2727" s="46">
        <f t="shared" si="216"/>
        <v>0</v>
      </c>
      <c r="M2727" s="19">
        <f t="shared" si="217"/>
        <v>5228</v>
      </c>
      <c r="N2727" s="19">
        <f t="shared" si="218"/>
        <v>213.38775510204081</v>
      </c>
    </row>
    <row r="2728" spans="1:14" ht="15" customHeight="1">
      <c r="A2728" s="15">
        <v>2722</v>
      </c>
      <c r="B2728" s="39">
        <v>10</v>
      </c>
      <c r="C2728" s="80"/>
      <c r="D2728" s="28" t="s">
        <v>6594</v>
      </c>
      <c r="E2728" s="16" t="s">
        <v>6595</v>
      </c>
      <c r="F2728" s="87">
        <v>8592223302402</v>
      </c>
      <c r="G2728" s="25">
        <v>100</v>
      </c>
      <c r="H2728" s="76">
        <v>3484</v>
      </c>
      <c r="I2728" s="18">
        <f t="shared" si="214"/>
        <v>142.20408163265307</v>
      </c>
      <c r="J2728" s="46">
        <f>'Skupinové slevy'!$C$5</f>
        <v>0</v>
      </c>
      <c r="K2728" s="46">
        <f t="shared" si="215"/>
        <v>0</v>
      </c>
      <c r="L2728" s="46">
        <f t="shared" si="216"/>
        <v>0</v>
      </c>
      <c r="M2728" s="19">
        <f t="shared" si="217"/>
        <v>3484</v>
      </c>
      <c r="N2728" s="19">
        <f t="shared" si="218"/>
        <v>142.20408163265307</v>
      </c>
    </row>
    <row r="2729" spans="1:14" ht="15" customHeight="1">
      <c r="A2729" s="15">
        <v>2723</v>
      </c>
      <c r="B2729" s="39">
        <v>10</v>
      </c>
      <c r="C2729" s="80"/>
      <c r="D2729" s="28" t="s">
        <v>5282</v>
      </c>
      <c r="E2729" s="16" t="s">
        <v>5283</v>
      </c>
      <c r="F2729" s="87">
        <v>8592223230262</v>
      </c>
      <c r="G2729" s="25">
        <v>100</v>
      </c>
      <c r="H2729" s="76">
        <v>3767</v>
      </c>
      <c r="I2729" s="18">
        <f t="shared" si="214"/>
        <v>153.75510204081633</v>
      </c>
      <c r="J2729" s="46">
        <f>'Skupinové slevy'!$C$5</f>
        <v>0</v>
      </c>
      <c r="K2729" s="46">
        <f t="shared" si="215"/>
        <v>0</v>
      </c>
      <c r="L2729" s="46">
        <f t="shared" si="216"/>
        <v>0</v>
      </c>
      <c r="M2729" s="19">
        <f t="shared" si="217"/>
        <v>3767</v>
      </c>
      <c r="N2729" s="19">
        <f t="shared" si="218"/>
        <v>153.75510204081633</v>
      </c>
    </row>
    <row r="2730" spans="1:14" ht="15" customHeight="1">
      <c r="A2730" s="15">
        <v>2724</v>
      </c>
      <c r="B2730" s="39">
        <v>10</v>
      </c>
      <c r="C2730" s="80"/>
      <c r="D2730" s="28" t="s">
        <v>759</v>
      </c>
      <c r="E2730" s="16" t="s">
        <v>760</v>
      </c>
      <c r="F2730" s="87">
        <v>8592223230279</v>
      </c>
      <c r="G2730" s="25">
        <v>120</v>
      </c>
      <c r="H2730" s="76">
        <v>4779</v>
      </c>
      <c r="I2730" s="18">
        <f t="shared" si="214"/>
        <v>195.0612244897959</v>
      </c>
      <c r="J2730" s="46">
        <f>'Skupinové slevy'!$C$9</f>
        <v>0</v>
      </c>
      <c r="K2730" s="46">
        <f t="shared" si="215"/>
        <v>0</v>
      </c>
      <c r="L2730" s="46">
        <f t="shared" si="216"/>
        <v>0</v>
      </c>
      <c r="M2730" s="19">
        <f t="shared" si="217"/>
        <v>4779</v>
      </c>
      <c r="N2730" s="19">
        <f t="shared" si="218"/>
        <v>195.0612244897959</v>
      </c>
    </row>
    <row r="2731" spans="1:14" ht="15" customHeight="1">
      <c r="A2731" s="15">
        <v>2725</v>
      </c>
      <c r="B2731" s="39">
        <v>10</v>
      </c>
      <c r="C2731" s="80"/>
      <c r="D2731" s="28" t="s">
        <v>763</v>
      </c>
      <c r="E2731" s="16" t="s">
        <v>764</v>
      </c>
      <c r="F2731" s="87">
        <v>8592223230286</v>
      </c>
      <c r="G2731" s="25">
        <v>120</v>
      </c>
      <c r="H2731" s="76">
        <v>3762</v>
      </c>
      <c r="I2731" s="18">
        <f t="shared" si="214"/>
        <v>153.55102040816325</v>
      </c>
      <c r="J2731" s="46">
        <f>'Skupinové slevy'!$C$9</f>
        <v>0</v>
      </c>
      <c r="K2731" s="46">
        <f t="shared" si="215"/>
        <v>0</v>
      </c>
      <c r="L2731" s="46">
        <f t="shared" si="216"/>
        <v>0</v>
      </c>
      <c r="M2731" s="19">
        <f t="shared" si="217"/>
        <v>3762</v>
      </c>
      <c r="N2731" s="19">
        <f t="shared" si="218"/>
        <v>153.55102040816325</v>
      </c>
    </row>
    <row r="2732" spans="1:14" ht="15" customHeight="1">
      <c r="A2732" s="15">
        <v>2726</v>
      </c>
      <c r="B2732" s="39">
        <v>10</v>
      </c>
      <c r="C2732" s="80"/>
      <c r="D2732" s="28" t="s">
        <v>761</v>
      </c>
      <c r="E2732" s="16" t="s">
        <v>762</v>
      </c>
      <c r="F2732" s="87">
        <v>8592223302433</v>
      </c>
      <c r="G2732" s="25">
        <v>120</v>
      </c>
      <c r="H2732" s="76">
        <v>4123</v>
      </c>
      <c r="I2732" s="18">
        <f t="shared" si="214"/>
        <v>168.28571428571428</v>
      </c>
      <c r="J2732" s="46">
        <f>'Skupinové slevy'!$C$9</f>
        <v>0</v>
      </c>
      <c r="K2732" s="46">
        <f t="shared" si="215"/>
        <v>0</v>
      </c>
      <c r="L2732" s="46">
        <f t="shared" si="216"/>
        <v>0</v>
      </c>
      <c r="M2732" s="19">
        <f t="shared" si="217"/>
        <v>4123</v>
      </c>
      <c r="N2732" s="19">
        <f t="shared" si="218"/>
        <v>168.28571428571428</v>
      </c>
    </row>
    <row r="2733" spans="1:14" ht="15" customHeight="1">
      <c r="A2733" s="15">
        <v>2727</v>
      </c>
      <c r="B2733" s="39">
        <v>10</v>
      </c>
      <c r="C2733" s="80"/>
      <c r="D2733" s="28" t="s">
        <v>6328</v>
      </c>
      <c r="E2733" s="16" t="s">
        <v>6329</v>
      </c>
      <c r="F2733" s="87">
        <v>8592223230293</v>
      </c>
      <c r="G2733" s="25">
        <v>120</v>
      </c>
      <c r="H2733" s="76">
        <v>5865</v>
      </c>
      <c r="I2733" s="18">
        <f t="shared" si="214"/>
        <v>239.38775510204081</v>
      </c>
      <c r="J2733" s="46">
        <f>'Skupinové slevy'!$C$9</f>
        <v>0</v>
      </c>
      <c r="K2733" s="46">
        <f t="shared" si="215"/>
        <v>0</v>
      </c>
      <c r="L2733" s="46">
        <f t="shared" si="216"/>
        <v>0</v>
      </c>
      <c r="M2733" s="19">
        <f t="shared" si="217"/>
        <v>5865</v>
      </c>
      <c r="N2733" s="19">
        <f t="shared" si="218"/>
        <v>239.38775510204081</v>
      </c>
    </row>
    <row r="2734" spans="1:14" ht="15" customHeight="1">
      <c r="A2734" s="15">
        <v>2728</v>
      </c>
      <c r="B2734" s="39">
        <v>10</v>
      </c>
      <c r="C2734" s="80"/>
      <c r="D2734" s="28" t="s">
        <v>4383</v>
      </c>
      <c r="E2734" s="16" t="s">
        <v>6515</v>
      </c>
      <c r="F2734" s="87">
        <v>8592223147119</v>
      </c>
      <c r="G2734" s="25">
        <v>100</v>
      </c>
      <c r="H2734" s="76">
        <v>5689</v>
      </c>
      <c r="I2734" s="18">
        <f t="shared" si="214"/>
        <v>232.20408163265307</v>
      </c>
      <c r="J2734" s="46">
        <f>'Skupinové slevy'!$C$5</f>
        <v>0</v>
      </c>
      <c r="K2734" s="46">
        <f t="shared" si="215"/>
        <v>0</v>
      </c>
      <c r="L2734" s="46">
        <f t="shared" si="216"/>
        <v>0</v>
      </c>
      <c r="M2734" s="19">
        <f t="shared" si="217"/>
        <v>5689</v>
      </c>
      <c r="N2734" s="19">
        <f t="shared" si="218"/>
        <v>232.20408163265307</v>
      </c>
    </row>
    <row r="2735" spans="1:14" ht="15" customHeight="1">
      <c r="A2735" s="15">
        <v>2729</v>
      </c>
      <c r="B2735" s="39">
        <v>10</v>
      </c>
      <c r="C2735" s="80"/>
      <c r="D2735" s="28" t="s">
        <v>5284</v>
      </c>
      <c r="E2735" s="16" t="s">
        <v>4382</v>
      </c>
      <c r="F2735" s="87">
        <v>8592223147096</v>
      </c>
      <c r="G2735" s="25">
        <v>100</v>
      </c>
      <c r="H2735" s="76">
        <v>1443</v>
      </c>
      <c r="I2735" s="18">
        <f t="shared" si="214"/>
        <v>58.897959183673471</v>
      </c>
      <c r="J2735" s="46">
        <f>'Skupinové slevy'!$C$5</f>
        <v>0</v>
      </c>
      <c r="K2735" s="46">
        <f t="shared" si="215"/>
        <v>0</v>
      </c>
      <c r="L2735" s="46">
        <f t="shared" si="216"/>
        <v>0</v>
      </c>
      <c r="M2735" s="19">
        <f t="shared" si="217"/>
        <v>1443</v>
      </c>
      <c r="N2735" s="19">
        <f t="shared" si="218"/>
        <v>58.897959183673471</v>
      </c>
    </row>
    <row r="2736" spans="1:14" ht="15" customHeight="1">
      <c r="A2736" s="15">
        <v>2730</v>
      </c>
      <c r="B2736" s="39">
        <v>10</v>
      </c>
      <c r="C2736" s="80"/>
      <c r="D2736" s="28" t="s">
        <v>6331</v>
      </c>
      <c r="E2736" s="16" t="s">
        <v>6332</v>
      </c>
      <c r="F2736" s="87">
        <v>8592223302419</v>
      </c>
      <c r="G2736" s="25">
        <v>100</v>
      </c>
      <c r="H2736" s="76">
        <v>4068</v>
      </c>
      <c r="I2736" s="18">
        <f t="shared" si="214"/>
        <v>166.0408163265306</v>
      </c>
      <c r="J2736" s="46">
        <f>'Skupinové slevy'!$C$5</f>
        <v>0</v>
      </c>
      <c r="K2736" s="46">
        <f t="shared" si="215"/>
        <v>0</v>
      </c>
      <c r="L2736" s="46">
        <f t="shared" si="216"/>
        <v>0</v>
      </c>
      <c r="M2736" s="19">
        <f t="shared" si="217"/>
        <v>4068</v>
      </c>
      <c r="N2736" s="19">
        <f t="shared" si="218"/>
        <v>166.0408163265306</v>
      </c>
    </row>
    <row r="2737" spans="1:14" ht="15" customHeight="1">
      <c r="A2737" s="15">
        <v>2731</v>
      </c>
      <c r="B2737" s="39">
        <v>10</v>
      </c>
      <c r="C2737" s="80"/>
      <c r="D2737" s="28" t="s">
        <v>671</v>
      </c>
      <c r="E2737" s="16" t="s">
        <v>3017</v>
      </c>
      <c r="F2737" s="87">
        <v>8592223302389</v>
      </c>
      <c r="G2737" s="25">
        <v>100</v>
      </c>
      <c r="H2737" s="76">
        <v>2265</v>
      </c>
      <c r="I2737" s="18">
        <f t="shared" si="214"/>
        <v>92.448979591836732</v>
      </c>
      <c r="J2737" s="46">
        <f>'Skupinové slevy'!$C$5</f>
        <v>0</v>
      </c>
      <c r="K2737" s="46">
        <f t="shared" si="215"/>
        <v>0</v>
      </c>
      <c r="L2737" s="46">
        <f t="shared" si="216"/>
        <v>0</v>
      </c>
      <c r="M2737" s="19">
        <f t="shared" si="217"/>
        <v>2265</v>
      </c>
      <c r="N2737" s="19">
        <f t="shared" si="218"/>
        <v>92.448979591836732</v>
      </c>
    </row>
    <row r="2738" spans="1:14" ht="15" customHeight="1">
      <c r="A2738" s="15">
        <v>2732</v>
      </c>
      <c r="B2738" s="39">
        <v>10</v>
      </c>
      <c r="C2738" s="80"/>
      <c r="D2738" s="28" t="s">
        <v>3022</v>
      </c>
      <c r="E2738" s="16" t="s">
        <v>3023</v>
      </c>
      <c r="F2738" s="87">
        <v>8592223302396</v>
      </c>
      <c r="G2738" s="25">
        <v>100</v>
      </c>
      <c r="H2738" s="76">
        <v>3178</v>
      </c>
      <c r="I2738" s="18">
        <f t="shared" si="214"/>
        <v>129.71428571428572</v>
      </c>
      <c r="J2738" s="46">
        <f>'Skupinové slevy'!$C$5</f>
        <v>0</v>
      </c>
      <c r="K2738" s="46">
        <f t="shared" si="215"/>
        <v>0</v>
      </c>
      <c r="L2738" s="46">
        <f t="shared" si="216"/>
        <v>0</v>
      </c>
      <c r="M2738" s="19">
        <f t="shared" si="217"/>
        <v>3178</v>
      </c>
      <c r="N2738" s="19">
        <f t="shared" si="218"/>
        <v>129.71428571428572</v>
      </c>
    </row>
    <row r="2739" spans="1:14" ht="15" customHeight="1">
      <c r="A2739" s="15">
        <v>2733</v>
      </c>
      <c r="B2739" s="39">
        <v>10</v>
      </c>
      <c r="C2739" s="80"/>
      <c r="D2739" s="28" t="s">
        <v>458</v>
      </c>
      <c r="E2739" s="16" t="s">
        <v>459</v>
      </c>
      <c r="F2739" s="87">
        <v>8592223307964</v>
      </c>
      <c r="G2739" s="25">
        <v>120</v>
      </c>
      <c r="H2739" s="76">
        <v>12754</v>
      </c>
      <c r="I2739" s="18">
        <f t="shared" si="214"/>
        <v>520.57142857142856</v>
      </c>
      <c r="J2739" s="46">
        <f>'Skupinové slevy'!$C$9</f>
        <v>0</v>
      </c>
      <c r="K2739" s="46">
        <f t="shared" si="215"/>
        <v>0</v>
      </c>
      <c r="L2739" s="46">
        <f t="shared" si="216"/>
        <v>0</v>
      </c>
      <c r="M2739" s="19">
        <f t="shared" si="217"/>
        <v>12754</v>
      </c>
      <c r="N2739" s="19">
        <f t="shared" si="218"/>
        <v>520.57142857142856</v>
      </c>
    </row>
    <row r="2740" spans="1:14" ht="15" customHeight="1">
      <c r="A2740" s="15">
        <v>2734</v>
      </c>
      <c r="B2740" s="39">
        <v>10</v>
      </c>
      <c r="C2740" s="80"/>
      <c r="D2740" s="28" t="s">
        <v>2867</v>
      </c>
      <c r="E2740" s="16" t="s">
        <v>2868</v>
      </c>
      <c r="F2740" s="87">
        <v>8592223306158</v>
      </c>
      <c r="G2740" s="25">
        <v>100</v>
      </c>
      <c r="H2740" s="76">
        <v>20456</v>
      </c>
      <c r="I2740" s="18">
        <f t="shared" si="214"/>
        <v>834.9387755102041</v>
      </c>
      <c r="J2740" s="46">
        <f>'Skupinové slevy'!$C$5</f>
        <v>0</v>
      </c>
      <c r="K2740" s="46">
        <f t="shared" si="215"/>
        <v>0</v>
      </c>
      <c r="L2740" s="46">
        <f t="shared" si="216"/>
        <v>0</v>
      </c>
      <c r="M2740" s="19">
        <f t="shared" si="217"/>
        <v>20456</v>
      </c>
      <c r="N2740" s="19">
        <f t="shared" si="218"/>
        <v>834.9387755102041</v>
      </c>
    </row>
    <row r="2741" spans="1:14" ht="15" customHeight="1">
      <c r="A2741" s="15">
        <v>2735</v>
      </c>
      <c r="B2741" s="39">
        <v>10</v>
      </c>
      <c r="C2741" s="80"/>
      <c r="D2741" s="28" t="s">
        <v>5262</v>
      </c>
      <c r="E2741" s="16" t="s">
        <v>471</v>
      </c>
      <c r="F2741" s="87">
        <v>8592223347441</v>
      </c>
      <c r="G2741" s="25">
        <v>100</v>
      </c>
      <c r="H2741" s="76">
        <v>8595</v>
      </c>
      <c r="I2741" s="18">
        <f t="shared" si="214"/>
        <v>350.81632653061223</v>
      </c>
      <c r="J2741" s="46">
        <f>'Skupinové slevy'!$C$5</f>
        <v>0</v>
      </c>
      <c r="K2741" s="46">
        <f t="shared" si="215"/>
        <v>0</v>
      </c>
      <c r="L2741" s="46">
        <f t="shared" si="216"/>
        <v>0</v>
      </c>
      <c r="M2741" s="19">
        <f t="shared" si="217"/>
        <v>8595</v>
      </c>
      <c r="N2741" s="19">
        <f t="shared" si="218"/>
        <v>350.81632653061223</v>
      </c>
    </row>
    <row r="2742" spans="1:14" ht="15" customHeight="1">
      <c r="A2742" s="15">
        <v>2736</v>
      </c>
      <c r="B2742" s="39">
        <v>10</v>
      </c>
      <c r="C2742" s="80"/>
      <c r="D2742" s="28" t="s">
        <v>1963</v>
      </c>
      <c r="E2742" s="16" t="s">
        <v>1964</v>
      </c>
      <c r="F2742" s="87">
        <v>8592223347434</v>
      </c>
      <c r="G2742" s="25">
        <v>100</v>
      </c>
      <c r="H2742" s="76">
        <v>2936</v>
      </c>
      <c r="I2742" s="18">
        <f t="shared" si="214"/>
        <v>119.83673469387755</v>
      </c>
      <c r="J2742" s="46">
        <f>'Skupinové slevy'!$C$5</f>
        <v>0</v>
      </c>
      <c r="K2742" s="46">
        <f t="shared" si="215"/>
        <v>0</v>
      </c>
      <c r="L2742" s="46">
        <f t="shared" si="216"/>
        <v>0</v>
      </c>
      <c r="M2742" s="19">
        <f t="shared" si="217"/>
        <v>2936</v>
      </c>
      <c r="N2742" s="19">
        <f t="shared" si="218"/>
        <v>119.83673469387755</v>
      </c>
    </row>
    <row r="2743" spans="1:14" ht="15" customHeight="1">
      <c r="A2743" s="15">
        <v>2737</v>
      </c>
      <c r="B2743" s="39">
        <v>10</v>
      </c>
      <c r="C2743" s="80"/>
      <c r="D2743" s="28" t="s">
        <v>1961</v>
      </c>
      <c r="E2743" s="16" t="s">
        <v>1962</v>
      </c>
      <c r="F2743" s="87">
        <v>8592223306141</v>
      </c>
      <c r="G2743" s="25">
        <v>120</v>
      </c>
      <c r="H2743" s="76">
        <v>5129</v>
      </c>
      <c r="I2743" s="18">
        <f t="shared" si="214"/>
        <v>209.34693877551021</v>
      </c>
      <c r="J2743" s="46">
        <f>'Skupinové slevy'!$C$9</f>
        <v>0</v>
      </c>
      <c r="K2743" s="46">
        <f t="shared" si="215"/>
        <v>0</v>
      </c>
      <c r="L2743" s="46">
        <f t="shared" si="216"/>
        <v>0</v>
      </c>
      <c r="M2743" s="19">
        <f t="shared" si="217"/>
        <v>5129</v>
      </c>
      <c r="N2743" s="19">
        <f t="shared" si="218"/>
        <v>209.34693877551021</v>
      </c>
    </row>
    <row r="2744" spans="1:14" ht="15" customHeight="1">
      <c r="A2744" s="15">
        <v>2738</v>
      </c>
      <c r="B2744" s="39">
        <v>10</v>
      </c>
      <c r="C2744" s="80"/>
      <c r="D2744" s="28" t="s">
        <v>6967</v>
      </c>
      <c r="E2744" s="16" t="s">
        <v>6968</v>
      </c>
      <c r="F2744" s="87">
        <v>8592223302334</v>
      </c>
      <c r="G2744" s="25">
        <v>102</v>
      </c>
      <c r="H2744" s="76">
        <v>2974</v>
      </c>
      <c r="I2744" s="18">
        <f t="shared" si="214"/>
        <v>121.38775510204081</v>
      </c>
      <c r="J2744" s="46">
        <f>'Skupinové slevy'!$C$6</f>
        <v>0</v>
      </c>
      <c r="K2744" s="46">
        <f t="shared" si="215"/>
        <v>0</v>
      </c>
      <c r="L2744" s="46">
        <f t="shared" si="216"/>
        <v>0</v>
      </c>
      <c r="M2744" s="19">
        <f t="shared" si="217"/>
        <v>2974</v>
      </c>
      <c r="N2744" s="19">
        <f t="shared" si="218"/>
        <v>121.38775510204081</v>
      </c>
    </row>
    <row r="2745" spans="1:14" ht="15" customHeight="1">
      <c r="A2745" s="15">
        <v>2739</v>
      </c>
      <c r="B2745" s="39">
        <v>10</v>
      </c>
      <c r="C2745" s="80"/>
      <c r="D2745" s="28" t="s">
        <v>6969</v>
      </c>
      <c r="E2745" s="16" t="s">
        <v>6970</v>
      </c>
      <c r="F2745" s="87">
        <v>8592223309234</v>
      </c>
      <c r="G2745" s="25">
        <v>102</v>
      </c>
      <c r="H2745" s="76">
        <v>9472</v>
      </c>
      <c r="I2745" s="18">
        <f t="shared" si="214"/>
        <v>386.61224489795916</v>
      </c>
      <c r="J2745" s="46">
        <f>'Skupinové slevy'!$C$6</f>
        <v>0</v>
      </c>
      <c r="K2745" s="46">
        <f t="shared" si="215"/>
        <v>0</v>
      </c>
      <c r="L2745" s="46">
        <f t="shared" si="216"/>
        <v>0</v>
      </c>
      <c r="M2745" s="19">
        <f t="shared" si="217"/>
        <v>9472</v>
      </c>
      <c r="N2745" s="19">
        <f t="shared" si="218"/>
        <v>386.61224489795916</v>
      </c>
    </row>
    <row r="2746" spans="1:14" ht="15" customHeight="1">
      <c r="A2746" s="15">
        <v>2740</v>
      </c>
      <c r="B2746" s="39">
        <v>10</v>
      </c>
      <c r="C2746" s="80"/>
      <c r="D2746" s="28" t="s">
        <v>6564</v>
      </c>
      <c r="E2746" s="16" t="s">
        <v>4119</v>
      </c>
      <c r="F2746" s="87">
        <v>8592223049079</v>
      </c>
      <c r="G2746" s="25">
        <v>102</v>
      </c>
      <c r="H2746" s="76">
        <v>3185</v>
      </c>
      <c r="I2746" s="18">
        <f t="shared" si="214"/>
        <v>130</v>
      </c>
      <c r="J2746" s="46">
        <f>'Skupinové slevy'!$C$6</f>
        <v>0</v>
      </c>
      <c r="K2746" s="46">
        <f t="shared" si="215"/>
        <v>0</v>
      </c>
      <c r="L2746" s="46">
        <f t="shared" si="216"/>
        <v>0</v>
      </c>
      <c r="M2746" s="19">
        <f t="shared" si="217"/>
        <v>3185</v>
      </c>
      <c r="N2746" s="19">
        <f t="shared" si="218"/>
        <v>130</v>
      </c>
    </row>
    <row r="2747" spans="1:14" ht="15" customHeight="1">
      <c r="A2747" s="15">
        <v>2741</v>
      </c>
      <c r="B2747" s="39">
        <v>10</v>
      </c>
      <c r="C2747" s="80"/>
      <c r="D2747" s="28" t="s">
        <v>6060</v>
      </c>
      <c r="E2747" s="16" t="s">
        <v>2485</v>
      </c>
      <c r="F2747" s="87">
        <v>8592223038189</v>
      </c>
      <c r="G2747" s="25">
        <v>102</v>
      </c>
      <c r="H2747" s="76">
        <v>2232</v>
      </c>
      <c r="I2747" s="18">
        <f t="shared" si="214"/>
        <v>91.102040816326536</v>
      </c>
      <c r="J2747" s="46">
        <f>'Skupinové slevy'!$C$6</f>
        <v>0</v>
      </c>
      <c r="K2747" s="46">
        <f t="shared" si="215"/>
        <v>0</v>
      </c>
      <c r="L2747" s="46">
        <f t="shared" si="216"/>
        <v>0</v>
      </c>
      <c r="M2747" s="19">
        <f t="shared" si="217"/>
        <v>2232</v>
      </c>
      <c r="N2747" s="19">
        <f t="shared" si="218"/>
        <v>91.102040816326536</v>
      </c>
    </row>
    <row r="2748" spans="1:14" ht="15" customHeight="1">
      <c r="A2748" s="15">
        <v>2742</v>
      </c>
      <c r="B2748" s="39">
        <v>10</v>
      </c>
      <c r="C2748" s="80"/>
      <c r="D2748" s="28" t="s">
        <v>6973</v>
      </c>
      <c r="E2748" s="16" t="s">
        <v>2164</v>
      </c>
      <c r="F2748" s="87">
        <v>8592223049116</v>
      </c>
      <c r="G2748" s="25">
        <v>102</v>
      </c>
      <c r="H2748" s="76">
        <v>3763</v>
      </c>
      <c r="I2748" s="18">
        <f t="shared" si="214"/>
        <v>153.59183673469389</v>
      </c>
      <c r="J2748" s="46">
        <f>'Skupinové slevy'!$C$6</f>
        <v>0</v>
      </c>
      <c r="K2748" s="46">
        <f t="shared" si="215"/>
        <v>0</v>
      </c>
      <c r="L2748" s="46">
        <f t="shared" si="216"/>
        <v>0</v>
      </c>
      <c r="M2748" s="19">
        <f t="shared" si="217"/>
        <v>3763</v>
      </c>
      <c r="N2748" s="19">
        <f t="shared" si="218"/>
        <v>153.59183673469389</v>
      </c>
    </row>
    <row r="2749" spans="1:14" ht="15" customHeight="1">
      <c r="A2749" s="15">
        <v>2743</v>
      </c>
      <c r="B2749" s="39">
        <v>10</v>
      </c>
      <c r="C2749" s="80"/>
      <c r="D2749" s="28" t="s">
        <v>2165</v>
      </c>
      <c r="E2749" s="16" t="s">
        <v>2166</v>
      </c>
      <c r="F2749" s="87">
        <v>8592223038264</v>
      </c>
      <c r="G2749" s="25">
        <v>102</v>
      </c>
      <c r="H2749" s="76">
        <v>2215</v>
      </c>
      <c r="I2749" s="18">
        <f t="shared" si="214"/>
        <v>90.408163265306129</v>
      </c>
      <c r="J2749" s="46">
        <f>'Skupinové slevy'!$C$6</f>
        <v>0</v>
      </c>
      <c r="K2749" s="46">
        <f t="shared" si="215"/>
        <v>0</v>
      </c>
      <c r="L2749" s="46">
        <f t="shared" si="216"/>
        <v>0</v>
      </c>
      <c r="M2749" s="19">
        <f t="shared" si="217"/>
        <v>2215</v>
      </c>
      <c r="N2749" s="19">
        <f t="shared" si="218"/>
        <v>90.408163265306129</v>
      </c>
    </row>
    <row r="2750" spans="1:14" ht="15" customHeight="1">
      <c r="A2750" s="15">
        <v>2744</v>
      </c>
      <c r="B2750" s="39">
        <v>10</v>
      </c>
      <c r="C2750" s="80"/>
      <c r="D2750" s="28" t="s">
        <v>4576</v>
      </c>
      <c r="E2750" s="16" t="s">
        <v>4577</v>
      </c>
      <c r="F2750" s="87">
        <v>8592223038301</v>
      </c>
      <c r="G2750" s="25">
        <v>102</v>
      </c>
      <c r="H2750" s="76">
        <v>2474</v>
      </c>
      <c r="I2750" s="18">
        <f t="shared" si="214"/>
        <v>100.9795918367347</v>
      </c>
      <c r="J2750" s="46">
        <f>'Skupinové slevy'!$C$6</f>
        <v>0</v>
      </c>
      <c r="K2750" s="46">
        <f t="shared" si="215"/>
        <v>0</v>
      </c>
      <c r="L2750" s="46">
        <f t="shared" si="216"/>
        <v>0</v>
      </c>
      <c r="M2750" s="19">
        <f t="shared" si="217"/>
        <v>2474</v>
      </c>
      <c r="N2750" s="19">
        <f t="shared" si="218"/>
        <v>100.9795918367347</v>
      </c>
    </row>
    <row r="2751" spans="1:14" ht="15" customHeight="1">
      <c r="A2751" s="15">
        <v>2745</v>
      </c>
      <c r="B2751" s="39">
        <v>10</v>
      </c>
      <c r="C2751" s="80"/>
      <c r="D2751" s="28" t="s">
        <v>4074</v>
      </c>
      <c r="E2751" s="16" t="s">
        <v>4329</v>
      </c>
      <c r="F2751" s="87">
        <v>8592223038387</v>
      </c>
      <c r="G2751" s="25">
        <v>102</v>
      </c>
      <c r="H2751" s="76">
        <v>2179</v>
      </c>
      <c r="I2751" s="18">
        <f t="shared" si="214"/>
        <v>88.938775510204081</v>
      </c>
      <c r="J2751" s="46">
        <f>'Skupinové slevy'!$C$6</f>
        <v>0</v>
      </c>
      <c r="K2751" s="46">
        <f t="shared" si="215"/>
        <v>0</v>
      </c>
      <c r="L2751" s="46">
        <f t="shared" si="216"/>
        <v>0</v>
      </c>
      <c r="M2751" s="19">
        <f t="shared" si="217"/>
        <v>2179</v>
      </c>
      <c r="N2751" s="19">
        <f t="shared" si="218"/>
        <v>88.938775510204081</v>
      </c>
    </row>
    <row r="2752" spans="1:14" ht="15" customHeight="1">
      <c r="A2752" s="15">
        <v>2746</v>
      </c>
      <c r="B2752" s="39">
        <v>10</v>
      </c>
      <c r="C2752" s="80"/>
      <c r="D2752" s="28" t="s">
        <v>6324</v>
      </c>
      <c r="E2752" s="16" t="s">
        <v>6325</v>
      </c>
      <c r="F2752" s="87">
        <v>8592223041431</v>
      </c>
      <c r="G2752" s="25">
        <v>102</v>
      </c>
      <c r="H2752" s="76">
        <v>2985</v>
      </c>
      <c r="I2752" s="18">
        <f t="shared" si="214"/>
        <v>121.83673469387755</v>
      </c>
      <c r="J2752" s="46">
        <f>'Skupinové slevy'!$C$6</f>
        <v>0</v>
      </c>
      <c r="K2752" s="46">
        <f t="shared" si="215"/>
        <v>0</v>
      </c>
      <c r="L2752" s="46">
        <f t="shared" si="216"/>
        <v>0</v>
      </c>
      <c r="M2752" s="19">
        <f t="shared" si="217"/>
        <v>2985</v>
      </c>
      <c r="N2752" s="19">
        <f t="shared" si="218"/>
        <v>121.83673469387755</v>
      </c>
    </row>
    <row r="2753" spans="1:14" ht="15" customHeight="1">
      <c r="A2753" s="15">
        <v>2747</v>
      </c>
      <c r="B2753" s="39">
        <v>10</v>
      </c>
      <c r="C2753" s="80"/>
      <c r="D2753" s="28" t="s">
        <v>4449</v>
      </c>
      <c r="E2753" s="16" t="s">
        <v>4150</v>
      </c>
      <c r="F2753" s="87">
        <v>8592223038424</v>
      </c>
      <c r="G2753" s="25">
        <v>102</v>
      </c>
      <c r="H2753" s="76">
        <v>1882</v>
      </c>
      <c r="I2753" s="18">
        <f t="shared" si="214"/>
        <v>76.816326530612244</v>
      </c>
      <c r="J2753" s="46">
        <f>'Skupinové slevy'!$C$6</f>
        <v>0</v>
      </c>
      <c r="K2753" s="46">
        <f t="shared" si="215"/>
        <v>0</v>
      </c>
      <c r="L2753" s="46">
        <f t="shared" si="216"/>
        <v>0</v>
      </c>
      <c r="M2753" s="19">
        <f t="shared" si="217"/>
        <v>1882</v>
      </c>
      <c r="N2753" s="19">
        <f t="shared" si="218"/>
        <v>76.816326530612244</v>
      </c>
    </row>
    <row r="2754" spans="1:14" ht="15" customHeight="1">
      <c r="A2754" s="15">
        <v>2748</v>
      </c>
      <c r="B2754" s="39">
        <v>10</v>
      </c>
      <c r="C2754" s="80"/>
      <c r="D2754" s="28" t="s">
        <v>4330</v>
      </c>
      <c r="E2754" s="16" t="s">
        <v>4331</v>
      </c>
      <c r="F2754" s="87">
        <v>8592223302341</v>
      </c>
      <c r="G2754" s="25">
        <v>102</v>
      </c>
      <c r="H2754" s="76">
        <v>2778</v>
      </c>
      <c r="I2754" s="18">
        <f t="shared" si="214"/>
        <v>113.38775510204081</v>
      </c>
      <c r="J2754" s="46">
        <f>'Skupinové slevy'!$C$6</f>
        <v>0</v>
      </c>
      <c r="K2754" s="46">
        <f t="shared" si="215"/>
        <v>0</v>
      </c>
      <c r="L2754" s="46">
        <f t="shared" si="216"/>
        <v>0</v>
      </c>
      <c r="M2754" s="19">
        <f t="shared" si="217"/>
        <v>2778</v>
      </c>
      <c r="N2754" s="19">
        <f t="shared" si="218"/>
        <v>113.38775510204081</v>
      </c>
    </row>
    <row r="2755" spans="1:14" ht="15" customHeight="1">
      <c r="A2755" s="15">
        <v>2749</v>
      </c>
      <c r="B2755" s="39">
        <v>10</v>
      </c>
      <c r="C2755" s="80"/>
      <c r="D2755" s="28" t="s">
        <v>4549</v>
      </c>
      <c r="E2755" s="16" t="s">
        <v>4550</v>
      </c>
      <c r="F2755" s="87">
        <v>8592223038462</v>
      </c>
      <c r="G2755" s="25">
        <v>102</v>
      </c>
      <c r="H2755" s="76">
        <v>1240</v>
      </c>
      <c r="I2755" s="18">
        <f t="shared" si="214"/>
        <v>50.612244897959187</v>
      </c>
      <c r="J2755" s="46">
        <f>'Skupinové slevy'!$C$6</f>
        <v>0</v>
      </c>
      <c r="K2755" s="46">
        <f t="shared" si="215"/>
        <v>0</v>
      </c>
      <c r="L2755" s="46">
        <f t="shared" si="216"/>
        <v>0</v>
      </c>
      <c r="M2755" s="19">
        <f t="shared" si="217"/>
        <v>1240</v>
      </c>
      <c r="N2755" s="19">
        <f t="shared" si="218"/>
        <v>50.612244897959187</v>
      </c>
    </row>
    <row r="2756" spans="1:14" ht="15" customHeight="1">
      <c r="A2756" s="15">
        <v>2750</v>
      </c>
      <c r="B2756" s="39">
        <v>10</v>
      </c>
      <c r="C2756" s="80"/>
      <c r="D2756" s="28" t="s">
        <v>4751</v>
      </c>
      <c r="E2756" s="16" t="s">
        <v>4752</v>
      </c>
      <c r="F2756" s="87">
        <v>8592223038509</v>
      </c>
      <c r="G2756" s="25">
        <v>102</v>
      </c>
      <c r="H2756" s="76">
        <v>2806</v>
      </c>
      <c r="I2756" s="18">
        <f t="shared" si="214"/>
        <v>114.53061224489795</v>
      </c>
      <c r="J2756" s="46">
        <f>'Skupinové slevy'!$C$6</f>
        <v>0</v>
      </c>
      <c r="K2756" s="46">
        <f t="shared" si="215"/>
        <v>0</v>
      </c>
      <c r="L2756" s="46">
        <f t="shared" si="216"/>
        <v>0</v>
      </c>
      <c r="M2756" s="19">
        <f t="shared" si="217"/>
        <v>2806</v>
      </c>
      <c r="N2756" s="19">
        <f t="shared" si="218"/>
        <v>114.53061224489795</v>
      </c>
    </row>
    <row r="2757" spans="1:14" ht="15" customHeight="1">
      <c r="A2757" s="15">
        <v>2751</v>
      </c>
      <c r="B2757" s="39">
        <v>10</v>
      </c>
      <c r="C2757" s="80"/>
      <c r="D2757" s="28" t="s">
        <v>7014</v>
      </c>
      <c r="E2757" s="16" t="s">
        <v>7015</v>
      </c>
      <c r="F2757" s="87">
        <v>8592223080126</v>
      </c>
      <c r="G2757" s="91"/>
      <c r="H2757" s="76">
        <v>1448</v>
      </c>
      <c r="I2757" s="18">
        <f t="shared" si="214"/>
        <v>59.102040816326529</v>
      </c>
      <c r="J2757" s="85" t="s">
        <v>5441</v>
      </c>
      <c r="K2757" s="46">
        <f t="shared" si="215"/>
        <v>0</v>
      </c>
      <c r="L2757" s="46">
        <f t="shared" si="216"/>
        <v>0</v>
      </c>
      <c r="M2757" s="19">
        <f t="shared" ref="M2757:N2761" si="219">H2757*(1-$K2757)*(1-$L2757)</f>
        <v>1448</v>
      </c>
      <c r="N2757" s="19">
        <f t="shared" si="219"/>
        <v>59.102040816326529</v>
      </c>
    </row>
    <row r="2758" spans="1:14" ht="15" customHeight="1">
      <c r="A2758" s="15">
        <v>2752</v>
      </c>
      <c r="B2758" s="39">
        <v>10</v>
      </c>
      <c r="C2758" s="80"/>
      <c r="D2758" s="28" t="s">
        <v>5670</v>
      </c>
      <c r="E2758" s="16" t="s">
        <v>5671</v>
      </c>
      <c r="F2758" s="87">
        <v>8592223080133</v>
      </c>
      <c r="G2758" s="91"/>
      <c r="H2758" s="76">
        <v>1384</v>
      </c>
      <c r="I2758" s="18">
        <f t="shared" si="214"/>
        <v>56.489795918367349</v>
      </c>
      <c r="J2758" s="85" t="s">
        <v>5441</v>
      </c>
      <c r="K2758" s="46">
        <f t="shared" si="215"/>
        <v>0</v>
      </c>
      <c r="L2758" s="46">
        <f t="shared" si="216"/>
        <v>0</v>
      </c>
      <c r="M2758" s="19">
        <f t="shared" si="219"/>
        <v>1384</v>
      </c>
      <c r="N2758" s="19">
        <f t="shared" si="219"/>
        <v>56.489795918367349</v>
      </c>
    </row>
    <row r="2759" spans="1:14" ht="15" customHeight="1">
      <c r="A2759" s="15">
        <v>2753</v>
      </c>
      <c r="B2759" s="39">
        <v>10</v>
      </c>
      <c r="C2759" s="80"/>
      <c r="D2759" s="28" t="s">
        <v>3704</v>
      </c>
      <c r="E2759" s="16" t="s">
        <v>3006</v>
      </c>
      <c r="F2759" s="87">
        <v>8592223076365</v>
      </c>
      <c r="G2759" s="91"/>
      <c r="H2759" s="76">
        <v>1071</v>
      </c>
      <c r="I2759" s="18">
        <f t="shared" ref="I2759:I2822" si="220">H2759/$I$5</f>
        <v>43.714285714285715</v>
      </c>
      <c r="J2759" s="85" t="s">
        <v>5441</v>
      </c>
      <c r="K2759" s="46">
        <f t="shared" ref="K2759:K2822" si="221">IF($K$4="X",0.04,0)</f>
        <v>0</v>
      </c>
      <c r="L2759" s="46">
        <f t="shared" ref="L2759:L2822" si="222">IF($L$4="X",0.02,0)</f>
        <v>0</v>
      </c>
      <c r="M2759" s="19">
        <f t="shared" si="219"/>
        <v>1071</v>
      </c>
      <c r="N2759" s="19">
        <f t="shared" si="219"/>
        <v>43.714285714285715</v>
      </c>
    </row>
    <row r="2760" spans="1:14" ht="15" customHeight="1">
      <c r="A2760" s="15">
        <v>2754</v>
      </c>
      <c r="B2760" s="39">
        <v>10</v>
      </c>
      <c r="C2760" s="80"/>
      <c r="D2760" s="28" t="s">
        <v>2735</v>
      </c>
      <c r="E2760" s="16" t="s">
        <v>1227</v>
      </c>
      <c r="F2760" s="87">
        <v>8592223076228</v>
      </c>
      <c r="G2760" s="91"/>
      <c r="H2760" s="76">
        <v>1029</v>
      </c>
      <c r="I2760" s="18">
        <f t="shared" si="220"/>
        <v>42</v>
      </c>
      <c r="J2760" s="85" t="s">
        <v>5441</v>
      </c>
      <c r="K2760" s="46">
        <f t="shared" si="221"/>
        <v>0</v>
      </c>
      <c r="L2760" s="46">
        <f t="shared" si="222"/>
        <v>0</v>
      </c>
      <c r="M2760" s="19">
        <f t="shared" si="219"/>
        <v>1029</v>
      </c>
      <c r="N2760" s="19">
        <f t="shared" si="219"/>
        <v>42</v>
      </c>
    </row>
    <row r="2761" spans="1:14" ht="15" customHeight="1">
      <c r="A2761" s="15">
        <v>2755</v>
      </c>
      <c r="B2761" s="39">
        <v>10</v>
      </c>
      <c r="C2761" s="80"/>
      <c r="D2761" s="28" t="s">
        <v>6445</v>
      </c>
      <c r="E2761" s="16" t="s">
        <v>6446</v>
      </c>
      <c r="F2761" s="87">
        <v>8020040073934</v>
      </c>
      <c r="G2761" s="91"/>
      <c r="H2761" s="76">
        <v>1103</v>
      </c>
      <c r="I2761" s="18">
        <f t="shared" si="220"/>
        <v>45.020408163265309</v>
      </c>
      <c r="J2761" s="85" t="s">
        <v>5441</v>
      </c>
      <c r="K2761" s="46">
        <f t="shared" si="221"/>
        <v>0</v>
      </c>
      <c r="L2761" s="46">
        <f t="shared" si="222"/>
        <v>0</v>
      </c>
      <c r="M2761" s="19">
        <f t="shared" si="219"/>
        <v>1103</v>
      </c>
      <c r="N2761" s="19">
        <f t="shared" si="219"/>
        <v>45.020408163265309</v>
      </c>
    </row>
    <row r="2762" spans="1:14" ht="15" customHeight="1">
      <c r="A2762" s="15">
        <v>2756</v>
      </c>
      <c r="B2762" s="39">
        <v>10</v>
      </c>
      <c r="C2762" s="80"/>
      <c r="D2762" s="28" t="s">
        <v>4735</v>
      </c>
      <c r="E2762" s="16" t="s">
        <v>4736</v>
      </c>
      <c r="F2762" s="87">
        <v>8592223087026</v>
      </c>
      <c r="G2762" s="25" t="s">
        <v>219</v>
      </c>
      <c r="H2762" s="76">
        <v>229</v>
      </c>
      <c r="I2762" s="18">
        <f t="shared" si="220"/>
        <v>9.3469387755102034</v>
      </c>
      <c r="J2762" s="46">
        <f>'Skupinové slevy'!$C$22</f>
        <v>0</v>
      </c>
      <c r="K2762" s="46">
        <f t="shared" si="221"/>
        <v>0</v>
      </c>
      <c r="L2762" s="46">
        <f t="shared" si="222"/>
        <v>0</v>
      </c>
      <c r="M2762" s="19">
        <f t="shared" si="217"/>
        <v>229</v>
      </c>
      <c r="N2762" s="19">
        <f t="shared" si="218"/>
        <v>9.3469387755102034</v>
      </c>
    </row>
    <row r="2763" spans="1:14" ht="15" customHeight="1">
      <c r="A2763" s="15">
        <v>2757</v>
      </c>
      <c r="B2763" s="39">
        <v>10</v>
      </c>
      <c r="C2763" s="80"/>
      <c r="D2763" s="28" t="s">
        <v>1002</v>
      </c>
      <c r="E2763" s="16" t="s">
        <v>1003</v>
      </c>
      <c r="F2763" s="87">
        <v>8592223076389</v>
      </c>
      <c r="G2763" s="91"/>
      <c r="H2763" s="76">
        <v>706</v>
      </c>
      <c r="I2763" s="18">
        <f t="shared" si="220"/>
        <v>28.816326530612244</v>
      </c>
      <c r="J2763" s="85" t="s">
        <v>5441</v>
      </c>
      <c r="K2763" s="46">
        <f t="shared" si="221"/>
        <v>0</v>
      </c>
      <c r="L2763" s="46">
        <f t="shared" si="222"/>
        <v>0</v>
      </c>
      <c r="M2763" s="19">
        <f>H2763*(1-$K2763)*(1-$L2763)</f>
        <v>706</v>
      </c>
      <c r="N2763" s="19">
        <f>I2763*(1-$K2763)*(1-$L2763)</f>
        <v>28.816326530612244</v>
      </c>
    </row>
    <row r="2764" spans="1:14" ht="15" customHeight="1">
      <c r="A2764" s="15">
        <v>2758</v>
      </c>
      <c r="B2764" s="39">
        <v>10</v>
      </c>
      <c r="C2764" s="80"/>
      <c r="D2764" s="28" t="s">
        <v>5557</v>
      </c>
      <c r="E2764" s="16" t="s">
        <v>5490</v>
      </c>
      <c r="F2764" s="87">
        <v>8592223302471</v>
      </c>
      <c r="G2764" s="25">
        <v>120</v>
      </c>
      <c r="H2764" s="76">
        <v>3405</v>
      </c>
      <c r="I2764" s="18">
        <f t="shared" si="220"/>
        <v>138.9795918367347</v>
      </c>
      <c r="J2764" s="46">
        <f>'Skupinové slevy'!$C$9</f>
        <v>0</v>
      </c>
      <c r="K2764" s="46">
        <f t="shared" si="221"/>
        <v>0</v>
      </c>
      <c r="L2764" s="46">
        <f t="shared" si="222"/>
        <v>0</v>
      </c>
      <c r="M2764" s="19">
        <f t="shared" si="217"/>
        <v>3405</v>
      </c>
      <c r="N2764" s="19">
        <f t="shared" si="218"/>
        <v>138.9795918367347</v>
      </c>
    </row>
    <row r="2765" spans="1:14" ht="15" customHeight="1">
      <c r="A2765" s="15">
        <v>2759</v>
      </c>
      <c r="B2765" s="39">
        <v>10</v>
      </c>
      <c r="C2765" s="80"/>
      <c r="D2765" s="28" t="s">
        <v>4384</v>
      </c>
      <c r="E2765" s="16" t="s">
        <v>4385</v>
      </c>
      <c r="F2765" s="87">
        <v>8592223302440</v>
      </c>
      <c r="G2765" s="25">
        <v>120</v>
      </c>
      <c r="H2765" s="76">
        <v>4447</v>
      </c>
      <c r="I2765" s="18">
        <f t="shared" si="220"/>
        <v>181.51020408163265</v>
      </c>
      <c r="J2765" s="46">
        <f>'Skupinové slevy'!$C$9</f>
        <v>0</v>
      </c>
      <c r="K2765" s="46">
        <f t="shared" si="221"/>
        <v>0</v>
      </c>
      <c r="L2765" s="46">
        <f t="shared" si="222"/>
        <v>0</v>
      </c>
      <c r="M2765" s="19">
        <f t="shared" ref="M2765:M2828" si="223">H2765*(1-$J2765)*(1-$K2765)*(1-$L2765)</f>
        <v>4447</v>
      </c>
      <c r="N2765" s="19">
        <f t="shared" ref="N2765:N2828" si="224">I2765*(1-$J2765)*(1-$K2765)*(1-$L2765)</f>
        <v>181.51020408163265</v>
      </c>
    </row>
    <row r="2766" spans="1:14" ht="15" customHeight="1">
      <c r="A2766" s="15">
        <v>2760</v>
      </c>
      <c r="B2766" s="39">
        <v>10</v>
      </c>
      <c r="C2766" s="80"/>
      <c r="D2766" s="28" t="s">
        <v>5285</v>
      </c>
      <c r="E2766" s="16" t="s">
        <v>5553</v>
      </c>
      <c r="F2766" s="87">
        <v>8592223302457</v>
      </c>
      <c r="G2766" s="25">
        <v>120</v>
      </c>
      <c r="H2766" s="76">
        <v>5032</v>
      </c>
      <c r="I2766" s="18">
        <f t="shared" si="220"/>
        <v>205.38775510204081</v>
      </c>
      <c r="J2766" s="46">
        <f>'Skupinové slevy'!$C$9</f>
        <v>0</v>
      </c>
      <c r="K2766" s="46">
        <f t="shared" si="221"/>
        <v>0</v>
      </c>
      <c r="L2766" s="46">
        <f t="shared" si="222"/>
        <v>0</v>
      </c>
      <c r="M2766" s="19">
        <f t="shared" si="223"/>
        <v>5032</v>
      </c>
      <c r="N2766" s="19">
        <f t="shared" si="224"/>
        <v>205.38775510204081</v>
      </c>
    </row>
    <row r="2767" spans="1:14" ht="15" customHeight="1">
      <c r="A2767" s="15">
        <v>2761</v>
      </c>
      <c r="B2767" s="39">
        <v>10</v>
      </c>
      <c r="C2767" s="80"/>
      <c r="D2767" s="28" t="s">
        <v>5555</v>
      </c>
      <c r="E2767" s="16" t="s">
        <v>5556</v>
      </c>
      <c r="F2767" s="87">
        <v>8592223302464</v>
      </c>
      <c r="G2767" s="25">
        <v>120</v>
      </c>
      <c r="H2767" s="76">
        <v>2905</v>
      </c>
      <c r="I2767" s="18">
        <f t="shared" si="220"/>
        <v>118.57142857142857</v>
      </c>
      <c r="J2767" s="46">
        <f>'Skupinové slevy'!$C$9</f>
        <v>0</v>
      </c>
      <c r="K2767" s="46">
        <f t="shared" si="221"/>
        <v>0</v>
      </c>
      <c r="L2767" s="46">
        <f t="shared" si="222"/>
        <v>0</v>
      </c>
      <c r="M2767" s="19">
        <f t="shared" si="223"/>
        <v>2905</v>
      </c>
      <c r="N2767" s="19">
        <f t="shared" si="224"/>
        <v>118.57142857142857</v>
      </c>
    </row>
    <row r="2768" spans="1:14" ht="15" customHeight="1">
      <c r="A2768" s="15">
        <v>2762</v>
      </c>
      <c r="B2768" s="39">
        <v>10</v>
      </c>
      <c r="C2768" s="80"/>
      <c r="D2768" s="28" t="s">
        <v>3026</v>
      </c>
      <c r="E2768" s="16" t="s">
        <v>4552</v>
      </c>
      <c r="F2768" s="87">
        <v>8592223302327</v>
      </c>
      <c r="G2768" s="25">
        <v>120</v>
      </c>
      <c r="H2768" s="76">
        <v>3127</v>
      </c>
      <c r="I2768" s="18">
        <f t="shared" si="220"/>
        <v>127.63265306122449</v>
      </c>
      <c r="J2768" s="46">
        <f>'Skupinové slevy'!$C$9</f>
        <v>0</v>
      </c>
      <c r="K2768" s="46">
        <f t="shared" si="221"/>
        <v>0</v>
      </c>
      <c r="L2768" s="46">
        <f t="shared" si="222"/>
        <v>0</v>
      </c>
      <c r="M2768" s="19">
        <f t="shared" si="223"/>
        <v>3127</v>
      </c>
      <c r="N2768" s="19">
        <f t="shared" si="224"/>
        <v>127.63265306122449</v>
      </c>
    </row>
    <row r="2769" spans="1:14" ht="15" customHeight="1">
      <c r="A2769" s="15">
        <v>2763</v>
      </c>
      <c r="B2769" s="39">
        <v>10</v>
      </c>
      <c r="C2769" s="80"/>
      <c r="D2769" s="28" t="s">
        <v>6568</v>
      </c>
      <c r="E2769" s="16" t="s">
        <v>6569</v>
      </c>
      <c r="F2769" s="87">
        <v>8592223302358</v>
      </c>
      <c r="G2769" s="25">
        <v>120</v>
      </c>
      <c r="H2769" s="76">
        <v>2830</v>
      </c>
      <c r="I2769" s="18">
        <f t="shared" si="220"/>
        <v>115.51020408163265</v>
      </c>
      <c r="J2769" s="46">
        <f>'Skupinové slevy'!$C$9</f>
        <v>0</v>
      </c>
      <c r="K2769" s="46">
        <f t="shared" si="221"/>
        <v>0</v>
      </c>
      <c r="L2769" s="46">
        <f t="shared" si="222"/>
        <v>0</v>
      </c>
      <c r="M2769" s="19">
        <f t="shared" si="223"/>
        <v>2830</v>
      </c>
      <c r="N2769" s="19">
        <f t="shared" si="224"/>
        <v>115.51020408163265</v>
      </c>
    </row>
    <row r="2770" spans="1:14" ht="15" customHeight="1">
      <c r="A2770" s="15">
        <v>2764</v>
      </c>
      <c r="B2770" s="39">
        <v>10</v>
      </c>
      <c r="C2770" s="80"/>
      <c r="D2770" s="28" t="s">
        <v>5625</v>
      </c>
      <c r="E2770" s="16" t="s">
        <v>2181</v>
      </c>
      <c r="F2770" s="87">
        <v>8592223230057</v>
      </c>
      <c r="G2770" s="25">
        <v>110</v>
      </c>
      <c r="H2770" s="76">
        <v>5133</v>
      </c>
      <c r="I2770" s="18">
        <f t="shared" si="220"/>
        <v>209.51020408163265</v>
      </c>
      <c r="J2770" s="46">
        <f>'Skupinové slevy'!$C$7</f>
        <v>0</v>
      </c>
      <c r="K2770" s="46">
        <f t="shared" si="221"/>
        <v>0</v>
      </c>
      <c r="L2770" s="46">
        <f t="shared" si="222"/>
        <v>0</v>
      </c>
      <c r="M2770" s="19">
        <f t="shared" si="223"/>
        <v>5133</v>
      </c>
      <c r="N2770" s="19">
        <f t="shared" si="224"/>
        <v>209.51020408163265</v>
      </c>
    </row>
    <row r="2771" spans="1:14" ht="15" customHeight="1">
      <c r="A2771" s="15">
        <v>2765</v>
      </c>
      <c r="B2771" s="39">
        <v>10</v>
      </c>
      <c r="C2771" s="80"/>
      <c r="D2771" s="28" t="s">
        <v>6747</v>
      </c>
      <c r="E2771" s="16" t="s">
        <v>6748</v>
      </c>
      <c r="F2771" s="87">
        <v>8592223230088</v>
      </c>
      <c r="G2771" s="25">
        <v>110</v>
      </c>
      <c r="H2771" s="76">
        <v>4218</v>
      </c>
      <c r="I2771" s="18">
        <f t="shared" si="220"/>
        <v>172.16326530612244</v>
      </c>
      <c r="J2771" s="46">
        <f>'Skupinové slevy'!$C$7</f>
        <v>0</v>
      </c>
      <c r="K2771" s="46">
        <f t="shared" si="221"/>
        <v>0</v>
      </c>
      <c r="L2771" s="46">
        <f t="shared" si="222"/>
        <v>0</v>
      </c>
      <c r="M2771" s="19">
        <f t="shared" si="223"/>
        <v>4218</v>
      </c>
      <c r="N2771" s="19">
        <f t="shared" si="224"/>
        <v>172.16326530612244</v>
      </c>
    </row>
    <row r="2772" spans="1:14" ht="15" customHeight="1">
      <c r="A2772" s="15">
        <v>2766</v>
      </c>
      <c r="B2772" s="39">
        <v>10</v>
      </c>
      <c r="C2772" s="80"/>
      <c r="D2772" s="28" t="s">
        <v>6463</v>
      </c>
      <c r="E2772" s="16" t="s">
        <v>6464</v>
      </c>
      <c r="F2772" s="87">
        <v>8592223347380</v>
      </c>
      <c r="G2772" s="25">
        <v>110</v>
      </c>
      <c r="H2772" s="76">
        <v>3139</v>
      </c>
      <c r="I2772" s="18">
        <f t="shared" si="220"/>
        <v>128.12244897959184</v>
      </c>
      <c r="J2772" s="46">
        <f>'Skupinové slevy'!$C$7</f>
        <v>0</v>
      </c>
      <c r="K2772" s="46">
        <f t="shared" si="221"/>
        <v>0</v>
      </c>
      <c r="L2772" s="46">
        <f t="shared" si="222"/>
        <v>0</v>
      </c>
      <c r="M2772" s="19">
        <f t="shared" si="223"/>
        <v>3139</v>
      </c>
      <c r="N2772" s="19">
        <f t="shared" si="224"/>
        <v>128.12244897959184</v>
      </c>
    </row>
    <row r="2773" spans="1:14" ht="15" customHeight="1">
      <c r="A2773" s="15">
        <v>2767</v>
      </c>
      <c r="B2773" s="39">
        <v>10</v>
      </c>
      <c r="C2773" s="80"/>
      <c r="D2773" s="28" t="s">
        <v>4798</v>
      </c>
      <c r="E2773" s="16" t="s">
        <v>6746</v>
      </c>
      <c r="F2773" s="87">
        <v>8592223230071</v>
      </c>
      <c r="G2773" s="25">
        <v>110</v>
      </c>
      <c r="H2773" s="76">
        <v>5298</v>
      </c>
      <c r="I2773" s="18">
        <f t="shared" si="220"/>
        <v>216.24489795918367</v>
      </c>
      <c r="J2773" s="46">
        <f>'Skupinové slevy'!$C$7</f>
        <v>0</v>
      </c>
      <c r="K2773" s="46">
        <f t="shared" si="221"/>
        <v>0</v>
      </c>
      <c r="L2773" s="46">
        <f t="shared" si="222"/>
        <v>0</v>
      </c>
      <c r="M2773" s="19">
        <f t="shared" si="223"/>
        <v>5298</v>
      </c>
      <c r="N2773" s="19">
        <f t="shared" si="224"/>
        <v>216.24489795918367</v>
      </c>
    </row>
    <row r="2774" spans="1:14" ht="15" customHeight="1">
      <c r="A2774" s="15">
        <v>2768</v>
      </c>
      <c r="B2774" s="39">
        <v>10</v>
      </c>
      <c r="C2774" s="80"/>
      <c r="D2774" s="28" t="s">
        <v>4787</v>
      </c>
      <c r="E2774" s="16" t="s">
        <v>4788</v>
      </c>
      <c r="F2774" s="87">
        <v>8592223230095</v>
      </c>
      <c r="G2774" s="25">
        <v>110</v>
      </c>
      <c r="H2774" s="76">
        <v>4248</v>
      </c>
      <c r="I2774" s="18">
        <f t="shared" si="220"/>
        <v>173.38775510204081</v>
      </c>
      <c r="J2774" s="46">
        <f>'Skupinové slevy'!$C$7</f>
        <v>0</v>
      </c>
      <c r="K2774" s="46">
        <f t="shared" si="221"/>
        <v>0</v>
      </c>
      <c r="L2774" s="46">
        <f t="shared" si="222"/>
        <v>0</v>
      </c>
      <c r="M2774" s="19">
        <f t="shared" si="223"/>
        <v>4248</v>
      </c>
      <c r="N2774" s="19">
        <f t="shared" si="224"/>
        <v>173.38775510204081</v>
      </c>
    </row>
    <row r="2775" spans="1:14" ht="15" customHeight="1">
      <c r="A2775" s="15">
        <v>2769</v>
      </c>
      <c r="B2775" s="39">
        <v>10</v>
      </c>
      <c r="C2775" s="80"/>
      <c r="D2775" s="28" t="s">
        <v>2142</v>
      </c>
      <c r="E2775" s="16" t="s">
        <v>1414</v>
      </c>
      <c r="F2775" s="87">
        <v>8592223230118</v>
      </c>
      <c r="G2775" s="25">
        <v>110</v>
      </c>
      <c r="H2775" s="76">
        <v>4089</v>
      </c>
      <c r="I2775" s="18">
        <f t="shared" si="220"/>
        <v>166.89795918367346</v>
      </c>
      <c r="J2775" s="46">
        <f>'Skupinové slevy'!$C$7</f>
        <v>0</v>
      </c>
      <c r="K2775" s="46">
        <f t="shared" si="221"/>
        <v>0</v>
      </c>
      <c r="L2775" s="46">
        <f t="shared" si="222"/>
        <v>0</v>
      </c>
      <c r="M2775" s="19">
        <f t="shared" si="223"/>
        <v>4089</v>
      </c>
      <c r="N2775" s="19">
        <f t="shared" si="224"/>
        <v>166.89795918367346</v>
      </c>
    </row>
    <row r="2776" spans="1:14" ht="15" customHeight="1">
      <c r="A2776" s="15">
        <v>2770</v>
      </c>
      <c r="B2776" s="39">
        <v>10</v>
      </c>
      <c r="C2776" s="80"/>
      <c r="D2776" s="28" t="s">
        <v>4778</v>
      </c>
      <c r="E2776" s="16" t="s">
        <v>4776</v>
      </c>
      <c r="F2776" s="87">
        <v>8592223230101</v>
      </c>
      <c r="G2776" s="25">
        <v>110</v>
      </c>
      <c r="H2776" s="76">
        <v>3044</v>
      </c>
      <c r="I2776" s="18">
        <f t="shared" si="220"/>
        <v>124.24489795918367</v>
      </c>
      <c r="J2776" s="46">
        <f>'Skupinové slevy'!$C$7</f>
        <v>0</v>
      </c>
      <c r="K2776" s="46">
        <f t="shared" si="221"/>
        <v>0</v>
      </c>
      <c r="L2776" s="46">
        <f t="shared" si="222"/>
        <v>0</v>
      </c>
      <c r="M2776" s="19">
        <f t="shared" si="223"/>
        <v>3044</v>
      </c>
      <c r="N2776" s="19">
        <f t="shared" si="224"/>
        <v>124.24489795918367</v>
      </c>
    </row>
    <row r="2777" spans="1:14" ht="15" customHeight="1">
      <c r="A2777" s="15">
        <v>2771</v>
      </c>
      <c r="B2777" s="39">
        <v>10</v>
      </c>
      <c r="C2777" s="80"/>
      <c r="D2777" s="28" t="s">
        <v>1415</v>
      </c>
      <c r="E2777" s="16" t="s">
        <v>1416</v>
      </c>
      <c r="F2777" s="87">
        <v>8592223230125</v>
      </c>
      <c r="G2777" s="25">
        <v>110</v>
      </c>
      <c r="H2777" s="76">
        <v>2572</v>
      </c>
      <c r="I2777" s="18">
        <f t="shared" si="220"/>
        <v>104.9795918367347</v>
      </c>
      <c r="J2777" s="46">
        <f>'Skupinové slevy'!$C$7</f>
        <v>0</v>
      </c>
      <c r="K2777" s="46">
        <f t="shared" si="221"/>
        <v>0</v>
      </c>
      <c r="L2777" s="46">
        <f t="shared" si="222"/>
        <v>0</v>
      </c>
      <c r="M2777" s="19">
        <f t="shared" si="223"/>
        <v>2572</v>
      </c>
      <c r="N2777" s="19">
        <f t="shared" si="224"/>
        <v>104.9795918367347</v>
      </c>
    </row>
    <row r="2778" spans="1:14" ht="15" customHeight="1">
      <c r="A2778" s="15">
        <v>2772</v>
      </c>
      <c r="B2778" s="39">
        <v>10</v>
      </c>
      <c r="C2778" s="80"/>
      <c r="D2778" s="28" t="s">
        <v>1417</v>
      </c>
      <c r="E2778" s="16" t="s">
        <v>1418</v>
      </c>
      <c r="F2778" s="87">
        <v>8592223347397</v>
      </c>
      <c r="G2778" s="25">
        <v>110</v>
      </c>
      <c r="H2778" s="76">
        <v>2724</v>
      </c>
      <c r="I2778" s="18">
        <f t="shared" si="220"/>
        <v>111.18367346938776</v>
      </c>
      <c r="J2778" s="46">
        <f>'Skupinové slevy'!$C$7</f>
        <v>0</v>
      </c>
      <c r="K2778" s="46">
        <f t="shared" si="221"/>
        <v>0</v>
      </c>
      <c r="L2778" s="46">
        <f t="shared" si="222"/>
        <v>0</v>
      </c>
      <c r="M2778" s="19">
        <f t="shared" si="223"/>
        <v>2724</v>
      </c>
      <c r="N2778" s="19">
        <f t="shared" si="224"/>
        <v>111.18367346938776</v>
      </c>
    </row>
    <row r="2779" spans="1:14" ht="15" customHeight="1">
      <c r="A2779" s="15">
        <v>2773</v>
      </c>
      <c r="B2779" s="39">
        <v>10</v>
      </c>
      <c r="C2779" s="80"/>
      <c r="D2779" s="28" t="s">
        <v>4133</v>
      </c>
      <c r="E2779" s="16" t="s">
        <v>4134</v>
      </c>
      <c r="F2779" s="87">
        <v>8592223230064</v>
      </c>
      <c r="G2779" s="25">
        <v>110</v>
      </c>
      <c r="H2779" s="76">
        <v>1385</v>
      </c>
      <c r="I2779" s="18">
        <f t="shared" si="220"/>
        <v>56.530612244897959</v>
      </c>
      <c r="J2779" s="46">
        <f>'Skupinové slevy'!$C$7</f>
        <v>0</v>
      </c>
      <c r="K2779" s="46">
        <f t="shared" si="221"/>
        <v>0</v>
      </c>
      <c r="L2779" s="46">
        <f t="shared" si="222"/>
        <v>0</v>
      </c>
      <c r="M2779" s="19">
        <f t="shared" si="223"/>
        <v>1385</v>
      </c>
      <c r="N2779" s="19">
        <f t="shared" si="224"/>
        <v>56.530612244897959</v>
      </c>
    </row>
    <row r="2780" spans="1:14" ht="22.5" customHeight="1">
      <c r="A2780" s="15">
        <v>2774</v>
      </c>
      <c r="B2780" s="39">
        <v>10</v>
      </c>
      <c r="C2780" s="83" t="s">
        <v>5945</v>
      </c>
      <c r="D2780" s="28" t="s">
        <v>3755</v>
      </c>
      <c r="E2780" s="16" t="s">
        <v>3756</v>
      </c>
      <c r="F2780" s="87">
        <v>8592223430846</v>
      </c>
      <c r="G2780" s="25" t="s">
        <v>5723</v>
      </c>
      <c r="H2780" s="76">
        <v>667</v>
      </c>
      <c r="I2780" s="18">
        <f t="shared" si="220"/>
        <v>27.224489795918366</v>
      </c>
      <c r="J2780" s="46">
        <f>'Skupinové slevy'!$C$18</f>
        <v>0</v>
      </c>
      <c r="K2780" s="46">
        <f t="shared" si="221"/>
        <v>0</v>
      </c>
      <c r="L2780" s="46">
        <f t="shared" si="222"/>
        <v>0</v>
      </c>
      <c r="M2780" s="19">
        <f t="shared" si="223"/>
        <v>667</v>
      </c>
      <c r="N2780" s="19">
        <f t="shared" si="224"/>
        <v>27.224489795918366</v>
      </c>
    </row>
    <row r="2781" spans="1:14" ht="22.5" customHeight="1">
      <c r="A2781" s="15">
        <v>2775</v>
      </c>
      <c r="B2781" s="39">
        <v>10</v>
      </c>
      <c r="C2781" s="83" t="s">
        <v>5945</v>
      </c>
      <c r="D2781" s="28" t="s">
        <v>3757</v>
      </c>
      <c r="E2781" s="16" t="s">
        <v>3758</v>
      </c>
      <c r="F2781" s="87">
        <v>8592223430853</v>
      </c>
      <c r="G2781" s="25" t="s">
        <v>5723</v>
      </c>
      <c r="H2781" s="76">
        <v>505</v>
      </c>
      <c r="I2781" s="18">
        <f t="shared" si="220"/>
        <v>20.612244897959183</v>
      </c>
      <c r="J2781" s="46">
        <f>'Skupinové slevy'!$C$18</f>
        <v>0</v>
      </c>
      <c r="K2781" s="46">
        <f t="shared" si="221"/>
        <v>0</v>
      </c>
      <c r="L2781" s="46">
        <f t="shared" si="222"/>
        <v>0</v>
      </c>
      <c r="M2781" s="19">
        <f t="shared" si="223"/>
        <v>505</v>
      </c>
      <c r="N2781" s="19">
        <f t="shared" si="224"/>
        <v>20.612244897959183</v>
      </c>
    </row>
    <row r="2782" spans="1:14" ht="22.5" customHeight="1">
      <c r="A2782" s="15">
        <v>2776</v>
      </c>
      <c r="B2782" s="39">
        <v>10</v>
      </c>
      <c r="C2782" s="83" t="s">
        <v>5945</v>
      </c>
      <c r="D2782" s="28" t="s">
        <v>3759</v>
      </c>
      <c r="E2782" s="16" t="s">
        <v>3760</v>
      </c>
      <c r="F2782" s="87">
        <v>8592223430860</v>
      </c>
      <c r="G2782" s="25" t="s">
        <v>5723</v>
      </c>
      <c r="H2782" s="76">
        <v>534</v>
      </c>
      <c r="I2782" s="18">
        <f t="shared" si="220"/>
        <v>21.795918367346939</v>
      </c>
      <c r="J2782" s="46">
        <f>'Skupinové slevy'!$C$18</f>
        <v>0</v>
      </c>
      <c r="K2782" s="46">
        <f t="shared" si="221"/>
        <v>0</v>
      </c>
      <c r="L2782" s="46">
        <f t="shared" si="222"/>
        <v>0</v>
      </c>
      <c r="M2782" s="19">
        <f t="shared" si="223"/>
        <v>534</v>
      </c>
      <c r="N2782" s="19">
        <f t="shared" si="224"/>
        <v>21.795918367346939</v>
      </c>
    </row>
    <row r="2783" spans="1:14" ht="22.5" customHeight="1">
      <c r="A2783" s="15">
        <v>2777</v>
      </c>
      <c r="B2783" s="39">
        <v>10</v>
      </c>
      <c r="C2783" s="83" t="s">
        <v>5945</v>
      </c>
      <c r="D2783" s="28" t="s">
        <v>3761</v>
      </c>
      <c r="E2783" s="16" t="s">
        <v>3762</v>
      </c>
      <c r="F2783" s="87">
        <v>8592223430877</v>
      </c>
      <c r="G2783" s="25" t="s">
        <v>5723</v>
      </c>
      <c r="H2783" s="76">
        <v>620</v>
      </c>
      <c r="I2783" s="18">
        <f t="shared" si="220"/>
        <v>25.306122448979593</v>
      </c>
      <c r="J2783" s="46">
        <f>'Skupinové slevy'!$C$18</f>
        <v>0</v>
      </c>
      <c r="K2783" s="46">
        <f t="shared" si="221"/>
        <v>0</v>
      </c>
      <c r="L2783" s="46">
        <f t="shared" si="222"/>
        <v>0</v>
      </c>
      <c r="M2783" s="19">
        <f t="shared" si="223"/>
        <v>620</v>
      </c>
      <c r="N2783" s="19">
        <f t="shared" si="224"/>
        <v>25.306122448979593</v>
      </c>
    </row>
    <row r="2784" spans="1:14" ht="22.5" customHeight="1">
      <c r="A2784" s="15">
        <v>2778</v>
      </c>
      <c r="B2784" s="39">
        <v>10</v>
      </c>
      <c r="C2784" s="83" t="s">
        <v>5945</v>
      </c>
      <c r="D2784" s="28" t="s">
        <v>3763</v>
      </c>
      <c r="E2784" s="16" t="s">
        <v>3764</v>
      </c>
      <c r="F2784" s="87">
        <v>8592223430884</v>
      </c>
      <c r="G2784" s="25" t="s">
        <v>5723</v>
      </c>
      <c r="H2784" s="76">
        <v>689</v>
      </c>
      <c r="I2784" s="18">
        <f t="shared" si="220"/>
        <v>28.122448979591837</v>
      </c>
      <c r="J2784" s="46">
        <f>'Skupinové slevy'!$C$18</f>
        <v>0</v>
      </c>
      <c r="K2784" s="46">
        <f t="shared" si="221"/>
        <v>0</v>
      </c>
      <c r="L2784" s="46">
        <f t="shared" si="222"/>
        <v>0</v>
      </c>
      <c r="M2784" s="19">
        <f t="shared" si="223"/>
        <v>689</v>
      </c>
      <c r="N2784" s="19">
        <f t="shared" si="224"/>
        <v>28.122448979591837</v>
      </c>
    </row>
    <row r="2785" spans="1:14" ht="22.5" customHeight="1">
      <c r="A2785" s="15">
        <v>2779</v>
      </c>
      <c r="B2785" s="39">
        <v>10</v>
      </c>
      <c r="C2785" s="83" t="s">
        <v>5945</v>
      </c>
      <c r="D2785" s="28" t="s">
        <v>3765</v>
      </c>
      <c r="E2785" s="16" t="s">
        <v>3766</v>
      </c>
      <c r="F2785" s="87">
        <v>8592223430891</v>
      </c>
      <c r="G2785" s="25" t="s">
        <v>5723</v>
      </c>
      <c r="H2785" s="76">
        <v>586</v>
      </c>
      <c r="I2785" s="18">
        <f t="shared" si="220"/>
        <v>23.918367346938776</v>
      </c>
      <c r="J2785" s="46">
        <f>'Skupinové slevy'!$C$18</f>
        <v>0</v>
      </c>
      <c r="K2785" s="46">
        <f t="shared" si="221"/>
        <v>0</v>
      </c>
      <c r="L2785" s="46">
        <f t="shared" si="222"/>
        <v>0</v>
      </c>
      <c r="M2785" s="19">
        <f t="shared" si="223"/>
        <v>586</v>
      </c>
      <c r="N2785" s="19">
        <f t="shared" si="224"/>
        <v>23.918367346938776</v>
      </c>
    </row>
    <row r="2786" spans="1:14" ht="22.5" customHeight="1">
      <c r="A2786" s="15">
        <v>2780</v>
      </c>
      <c r="B2786" s="39">
        <v>10</v>
      </c>
      <c r="C2786" s="83" t="s">
        <v>5945</v>
      </c>
      <c r="D2786" s="28" t="s">
        <v>3767</v>
      </c>
      <c r="E2786" s="84" t="s">
        <v>3768</v>
      </c>
      <c r="F2786" s="87">
        <v>8592223430907</v>
      </c>
      <c r="G2786" s="25" t="s">
        <v>5723</v>
      </c>
      <c r="H2786" s="76">
        <v>586</v>
      </c>
      <c r="I2786" s="18">
        <f t="shared" si="220"/>
        <v>23.918367346938776</v>
      </c>
      <c r="J2786" s="46">
        <f>'Skupinové slevy'!$C$18</f>
        <v>0</v>
      </c>
      <c r="K2786" s="46">
        <f t="shared" si="221"/>
        <v>0</v>
      </c>
      <c r="L2786" s="46">
        <f t="shared" si="222"/>
        <v>0</v>
      </c>
      <c r="M2786" s="19">
        <f t="shared" si="223"/>
        <v>586</v>
      </c>
      <c r="N2786" s="19">
        <f t="shared" si="224"/>
        <v>23.918367346938776</v>
      </c>
    </row>
    <row r="2787" spans="1:14" ht="22.5" customHeight="1">
      <c r="A2787" s="15">
        <v>2781</v>
      </c>
      <c r="B2787" s="39">
        <v>10</v>
      </c>
      <c r="C2787" s="83" t="s">
        <v>5945</v>
      </c>
      <c r="D2787" s="28" t="s">
        <v>3769</v>
      </c>
      <c r="E2787" s="84" t="s">
        <v>3770</v>
      </c>
      <c r="F2787" s="87">
        <v>8592223430914</v>
      </c>
      <c r="G2787" s="25" t="s">
        <v>5723</v>
      </c>
      <c r="H2787" s="76">
        <v>530</v>
      </c>
      <c r="I2787" s="18">
        <f t="shared" si="220"/>
        <v>21.632653061224488</v>
      </c>
      <c r="J2787" s="46">
        <f>'Skupinové slevy'!$C$18</f>
        <v>0</v>
      </c>
      <c r="K2787" s="46">
        <f t="shared" si="221"/>
        <v>0</v>
      </c>
      <c r="L2787" s="46">
        <f t="shared" si="222"/>
        <v>0</v>
      </c>
      <c r="M2787" s="19">
        <f t="shared" si="223"/>
        <v>530</v>
      </c>
      <c r="N2787" s="19">
        <f t="shared" si="224"/>
        <v>21.632653061224488</v>
      </c>
    </row>
    <row r="2788" spans="1:14" ht="22.5" customHeight="1">
      <c r="A2788" s="15">
        <v>2782</v>
      </c>
      <c r="B2788" s="39">
        <v>10</v>
      </c>
      <c r="C2788" s="83" t="s">
        <v>5945</v>
      </c>
      <c r="D2788" s="28" t="s">
        <v>3771</v>
      </c>
      <c r="E2788" s="84" t="s">
        <v>3772</v>
      </c>
      <c r="F2788" s="87">
        <v>8592223430921</v>
      </c>
      <c r="G2788" s="25" t="s">
        <v>5723</v>
      </c>
      <c r="H2788" s="76">
        <v>688</v>
      </c>
      <c r="I2788" s="18">
        <f t="shared" si="220"/>
        <v>28.081632653061224</v>
      </c>
      <c r="J2788" s="46">
        <f>'Skupinové slevy'!$C$18</f>
        <v>0</v>
      </c>
      <c r="K2788" s="46">
        <f t="shared" si="221"/>
        <v>0</v>
      </c>
      <c r="L2788" s="46">
        <f t="shared" si="222"/>
        <v>0</v>
      </c>
      <c r="M2788" s="19">
        <f t="shared" si="223"/>
        <v>688</v>
      </c>
      <c r="N2788" s="19">
        <f t="shared" si="224"/>
        <v>28.081632653061224</v>
      </c>
    </row>
    <row r="2789" spans="1:14" ht="22.5" customHeight="1">
      <c r="A2789" s="15">
        <v>2783</v>
      </c>
      <c r="B2789" s="39">
        <v>10</v>
      </c>
      <c r="C2789" s="83" t="s">
        <v>5945</v>
      </c>
      <c r="D2789" s="28" t="s">
        <v>3773</v>
      </c>
      <c r="E2789" s="84" t="s">
        <v>3774</v>
      </c>
      <c r="F2789" s="87">
        <v>8592223430938</v>
      </c>
      <c r="G2789" s="25" t="s">
        <v>5723</v>
      </c>
      <c r="H2789" s="76">
        <v>688</v>
      </c>
      <c r="I2789" s="18">
        <f t="shared" si="220"/>
        <v>28.081632653061224</v>
      </c>
      <c r="J2789" s="46">
        <f>'Skupinové slevy'!$C$18</f>
        <v>0</v>
      </c>
      <c r="K2789" s="46">
        <f t="shared" si="221"/>
        <v>0</v>
      </c>
      <c r="L2789" s="46">
        <f t="shared" si="222"/>
        <v>0</v>
      </c>
      <c r="M2789" s="19">
        <f t="shared" si="223"/>
        <v>688</v>
      </c>
      <c r="N2789" s="19">
        <f t="shared" si="224"/>
        <v>28.081632653061224</v>
      </c>
    </row>
    <row r="2790" spans="1:14" ht="22.5" customHeight="1">
      <c r="A2790" s="15">
        <v>2784</v>
      </c>
      <c r="B2790" s="39">
        <v>10</v>
      </c>
      <c r="C2790" s="83" t="s">
        <v>5945</v>
      </c>
      <c r="D2790" s="28" t="s">
        <v>3775</v>
      </c>
      <c r="E2790" s="84" t="s">
        <v>3776</v>
      </c>
      <c r="F2790" s="87">
        <v>8592223430945</v>
      </c>
      <c r="G2790" s="25" t="s">
        <v>5723</v>
      </c>
      <c r="H2790" s="76">
        <v>598</v>
      </c>
      <c r="I2790" s="18">
        <f t="shared" si="220"/>
        <v>24.408163265306122</v>
      </c>
      <c r="J2790" s="46">
        <f>'Skupinové slevy'!$C$18</f>
        <v>0</v>
      </c>
      <c r="K2790" s="46">
        <f t="shared" si="221"/>
        <v>0</v>
      </c>
      <c r="L2790" s="46">
        <f t="shared" si="222"/>
        <v>0</v>
      </c>
      <c r="M2790" s="19">
        <f t="shared" si="223"/>
        <v>598</v>
      </c>
      <c r="N2790" s="19">
        <f t="shared" si="224"/>
        <v>24.408163265306122</v>
      </c>
    </row>
    <row r="2791" spans="1:14">
      <c r="A2791" s="15">
        <v>2785</v>
      </c>
      <c r="B2791" s="39">
        <v>10</v>
      </c>
      <c r="C2791" s="83" t="s">
        <v>5945</v>
      </c>
      <c r="D2791" s="28" t="s">
        <v>3777</v>
      </c>
      <c r="E2791" s="84" t="s">
        <v>3778</v>
      </c>
      <c r="F2791" s="87">
        <v>8592223431430</v>
      </c>
      <c r="G2791" s="25" t="s">
        <v>5723</v>
      </c>
      <c r="H2791" s="76">
        <v>1079</v>
      </c>
      <c r="I2791" s="18">
        <f t="shared" si="220"/>
        <v>44.04081632653061</v>
      </c>
      <c r="J2791" s="46">
        <f>'Skupinové slevy'!$C$18</f>
        <v>0</v>
      </c>
      <c r="K2791" s="46">
        <f t="shared" si="221"/>
        <v>0</v>
      </c>
      <c r="L2791" s="46">
        <f t="shared" si="222"/>
        <v>0</v>
      </c>
      <c r="M2791" s="19">
        <f t="shared" si="223"/>
        <v>1079</v>
      </c>
      <c r="N2791" s="19">
        <f t="shared" si="224"/>
        <v>44.04081632653061</v>
      </c>
    </row>
    <row r="2792" spans="1:14" ht="22.5" customHeight="1">
      <c r="A2792" s="15">
        <v>2786</v>
      </c>
      <c r="B2792" s="39">
        <v>10</v>
      </c>
      <c r="C2792" s="83" t="s">
        <v>5945</v>
      </c>
      <c r="D2792" s="28" t="s">
        <v>3779</v>
      </c>
      <c r="E2792" s="84" t="s">
        <v>3780</v>
      </c>
      <c r="F2792" s="87">
        <v>8592223431423</v>
      </c>
      <c r="G2792" s="25" t="s">
        <v>5723</v>
      </c>
      <c r="H2792" s="76">
        <v>630</v>
      </c>
      <c r="I2792" s="18">
        <f t="shared" si="220"/>
        <v>25.714285714285715</v>
      </c>
      <c r="J2792" s="46">
        <f>'Skupinové slevy'!$C$18</f>
        <v>0</v>
      </c>
      <c r="K2792" s="46">
        <f t="shared" si="221"/>
        <v>0</v>
      </c>
      <c r="L2792" s="46">
        <f t="shared" si="222"/>
        <v>0</v>
      </c>
      <c r="M2792" s="19">
        <f t="shared" si="223"/>
        <v>630</v>
      </c>
      <c r="N2792" s="19">
        <f t="shared" si="224"/>
        <v>25.714285714285715</v>
      </c>
    </row>
    <row r="2793" spans="1:14" ht="22.5" customHeight="1">
      <c r="A2793" s="15">
        <v>2787</v>
      </c>
      <c r="B2793" s="39">
        <v>10</v>
      </c>
      <c r="C2793" s="83" t="s">
        <v>5945</v>
      </c>
      <c r="D2793" s="28" t="s">
        <v>3781</v>
      </c>
      <c r="E2793" s="84" t="s">
        <v>3782</v>
      </c>
      <c r="F2793" s="87">
        <v>8592223431416</v>
      </c>
      <c r="G2793" s="25" t="s">
        <v>5723</v>
      </c>
      <c r="H2793" s="76">
        <v>761</v>
      </c>
      <c r="I2793" s="18">
        <f t="shared" si="220"/>
        <v>31.061224489795919</v>
      </c>
      <c r="J2793" s="46">
        <f>'Skupinové slevy'!$C$18</f>
        <v>0</v>
      </c>
      <c r="K2793" s="46">
        <f t="shared" si="221"/>
        <v>0</v>
      </c>
      <c r="L2793" s="46">
        <f t="shared" si="222"/>
        <v>0</v>
      </c>
      <c r="M2793" s="19">
        <f t="shared" si="223"/>
        <v>761</v>
      </c>
      <c r="N2793" s="19">
        <f t="shared" si="224"/>
        <v>31.061224489795919</v>
      </c>
    </row>
    <row r="2794" spans="1:14" ht="22.5" customHeight="1">
      <c r="A2794" s="15">
        <v>2788</v>
      </c>
      <c r="B2794" s="39">
        <v>10</v>
      </c>
      <c r="C2794" s="83" t="s">
        <v>5945</v>
      </c>
      <c r="D2794" s="28" t="s">
        <v>3783</v>
      </c>
      <c r="E2794" s="84" t="s">
        <v>3784</v>
      </c>
      <c r="F2794" s="87">
        <v>8592223431447</v>
      </c>
      <c r="G2794" s="25" t="s">
        <v>5723</v>
      </c>
      <c r="H2794" s="76">
        <v>795</v>
      </c>
      <c r="I2794" s="18">
        <f t="shared" si="220"/>
        <v>32.448979591836732</v>
      </c>
      <c r="J2794" s="46">
        <f>'Skupinové slevy'!$C$18</f>
        <v>0</v>
      </c>
      <c r="K2794" s="46">
        <f t="shared" si="221"/>
        <v>0</v>
      </c>
      <c r="L2794" s="46">
        <f t="shared" si="222"/>
        <v>0</v>
      </c>
      <c r="M2794" s="19">
        <f t="shared" si="223"/>
        <v>795</v>
      </c>
      <c r="N2794" s="19">
        <f t="shared" si="224"/>
        <v>32.448979591836732</v>
      </c>
    </row>
    <row r="2795" spans="1:14" ht="22.5" customHeight="1">
      <c r="A2795" s="15">
        <v>2789</v>
      </c>
      <c r="B2795" s="39">
        <v>10</v>
      </c>
      <c r="C2795" s="83" t="s">
        <v>5945</v>
      </c>
      <c r="D2795" s="28" t="s">
        <v>3785</v>
      </c>
      <c r="E2795" s="84" t="s">
        <v>3786</v>
      </c>
      <c r="F2795" s="87">
        <v>8592223431409</v>
      </c>
      <c r="G2795" s="25" t="s">
        <v>5723</v>
      </c>
      <c r="H2795" s="76">
        <v>932</v>
      </c>
      <c r="I2795" s="18">
        <f t="shared" si="220"/>
        <v>38.04081632653061</v>
      </c>
      <c r="J2795" s="46">
        <f>'Skupinové slevy'!$C$18</f>
        <v>0</v>
      </c>
      <c r="K2795" s="46">
        <f t="shared" si="221"/>
        <v>0</v>
      </c>
      <c r="L2795" s="46">
        <f t="shared" si="222"/>
        <v>0</v>
      </c>
      <c r="M2795" s="19">
        <f t="shared" si="223"/>
        <v>932</v>
      </c>
      <c r="N2795" s="19">
        <f t="shared" si="224"/>
        <v>38.04081632653061</v>
      </c>
    </row>
    <row r="2796" spans="1:14" ht="22.5" customHeight="1">
      <c r="A2796" s="15">
        <v>2790</v>
      </c>
      <c r="B2796" s="39">
        <v>10</v>
      </c>
      <c r="C2796" s="83" t="s">
        <v>5945</v>
      </c>
      <c r="D2796" s="28" t="s">
        <v>3787</v>
      </c>
      <c r="E2796" s="84" t="s">
        <v>3788</v>
      </c>
      <c r="F2796" s="87">
        <v>8592223431188</v>
      </c>
      <c r="G2796" s="25" t="s">
        <v>5723</v>
      </c>
      <c r="H2796" s="76">
        <v>2660</v>
      </c>
      <c r="I2796" s="18">
        <f t="shared" si="220"/>
        <v>108.57142857142857</v>
      </c>
      <c r="J2796" s="46">
        <f>'Skupinové slevy'!$C$18</f>
        <v>0</v>
      </c>
      <c r="K2796" s="46">
        <f t="shared" si="221"/>
        <v>0</v>
      </c>
      <c r="L2796" s="46">
        <f t="shared" si="222"/>
        <v>0</v>
      </c>
      <c r="M2796" s="19">
        <f t="shared" si="223"/>
        <v>2660</v>
      </c>
      <c r="N2796" s="19">
        <f t="shared" si="224"/>
        <v>108.57142857142857</v>
      </c>
    </row>
    <row r="2797" spans="1:14" ht="22.5" customHeight="1">
      <c r="A2797" s="15">
        <v>2791</v>
      </c>
      <c r="B2797" s="39">
        <v>10</v>
      </c>
      <c r="C2797" s="83" t="s">
        <v>5945</v>
      </c>
      <c r="D2797" s="28" t="s">
        <v>3789</v>
      </c>
      <c r="E2797" s="84" t="s">
        <v>3790</v>
      </c>
      <c r="F2797" s="87">
        <v>8592223431195</v>
      </c>
      <c r="G2797" s="25" t="s">
        <v>5723</v>
      </c>
      <c r="H2797" s="76">
        <v>2356</v>
      </c>
      <c r="I2797" s="18">
        <f t="shared" si="220"/>
        <v>96.163265306122454</v>
      </c>
      <c r="J2797" s="46">
        <f>'Skupinové slevy'!$C$18</f>
        <v>0</v>
      </c>
      <c r="K2797" s="46">
        <f t="shared" si="221"/>
        <v>0</v>
      </c>
      <c r="L2797" s="46">
        <f t="shared" si="222"/>
        <v>0</v>
      </c>
      <c r="M2797" s="19">
        <f t="shared" si="223"/>
        <v>2356</v>
      </c>
      <c r="N2797" s="19">
        <f t="shared" si="224"/>
        <v>96.163265306122454</v>
      </c>
    </row>
    <row r="2798" spans="1:14" ht="22.5" customHeight="1">
      <c r="A2798" s="15">
        <v>2792</v>
      </c>
      <c r="B2798" s="39">
        <v>10</v>
      </c>
      <c r="C2798" s="83" t="s">
        <v>5945</v>
      </c>
      <c r="D2798" s="28" t="s">
        <v>3791</v>
      </c>
      <c r="E2798" s="84" t="s">
        <v>3792</v>
      </c>
      <c r="F2798" s="87">
        <v>8592223430952</v>
      </c>
      <c r="G2798" s="25" t="s">
        <v>5723</v>
      </c>
      <c r="H2798" s="76">
        <v>1274</v>
      </c>
      <c r="I2798" s="18">
        <f t="shared" si="220"/>
        <v>52</v>
      </c>
      <c r="J2798" s="46">
        <f>'Skupinové slevy'!$C$18</f>
        <v>0</v>
      </c>
      <c r="K2798" s="46">
        <f t="shared" si="221"/>
        <v>0</v>
      </c>
      <c r="L2798" s="46">
        <f t="shared" si="222"/>
        <v>0</v>
      </c>
      <c r="M2798" s="19">
        <f t="shared" si="223"/>
        <v>1274</v>
      </c>
      <c r="N2798" s="19">
        <f t="shared" si="224"/>
        <v>52</v>
      </c>
    </row>
    <row r="2799" spans="1:14" ht="22.5" customHeight="1">
      <c r="A2799" s="15">
        <v>2793</v>
      </c>
      <c r="B2799" s="39">
        <v>10</v>
      </c>
      <c r="C2799" s="83" t="s">
        <v>5945</v>
      </c>
      <c r="D2799" s="28" t="s">
        <v>3793</v>
      </c>
      <c r="E2799" s="84" t="s">
        <v>6640</v>
      </c>
      <c r="F2799" s="87">
        <v>8592223430969</v>
      </c>
      <c r="G2799" s="25" t="s">
        <v>5723</v>
      </c>
      <c r="H2799" s="76">
        <v>1274</v>
      </c>
      <c r="I2799" s="18">
        <f t="shared" si="220"/>
        <v>52</v>
      </c>
      <c r="J2799" s="46">
        <f>'Skupinové slevy'!$C$18</f>
        <v>0</v>
      </c>
      <c r="K2799" s="46">
        <f t="shared" si="221"/>
        <v>0</v>
      </c>
      <c r="L2799" s="46">
        <f t="shared" si="222"/>
        <v>0</v>
      </c>
      <c r="M2799" s="19">
        <f t="shared" si="223"/>
        <v>1274</v>
      </c>
      <c r="N2799" s="19">
        <f t="shared" si="224"/>
        <v>52</v>
      </c>
    </row>
    <row r="2800" spans="1:14" ht="22.5" customHeight="1">
      <c r="A2800" s="15">
        <v>2794</v>
      </c>
      <c r="B2800" s="39">
        <v>10</v>
      </c>
      <c r="C2800" s="83" t="s">
        <v>5945</v>
      </c>
      <c r="D2800" s="28" t="s">
        <v>6641</v>
      </c>
      <c r="E2800" s="84" t="s">
        <v>6642</v>
      </c>
      <c r="F2800" s="87">
        <v>8592223430976</v>
      </c>
      <c r="G2800" s="25" t="s">
        <v>5723</v>
      </c>
      <c r="H2800" s="76">
        <v>662</v>
      </c>
      <c r="I2800" s="18">
        <f t="shared" si="220"/>
        <v>27.020408163265305</v>
      </c>
      <c r="J2800" s="46">
        <f>'Skupinové slevy'!$C$18</f>
        <v>0</v>
      </c>
      <c r="K2800" s="46">
        <f t="shared" si="221"/>
        <v>0</v>
      </c>
      <c r="L2800" s="46">
        <f t="shared" si="222"/>
        <v>0</v>
      </c>
      <c r="M2800" s="19">
        <f t="shared" si="223"/>
        <v>662</v>
      </c>
      <c r="N2800" s="19">
        <f t="shared" si="224"/>
        <v>27.020408163265305</v>
      </c>
    </row>
    <row r="2801" spans="1:14" ht="22.5" customHeight="1">
      <c r="A2801" s="15">
        <v>2795</v>
      </c>
      <c r="B2801" s="39">
        <v>10</v>
      </c>
      <c r="C2801" s="83" t="s">
        <v>5945</v>
      </c>
      <c r="D2801" s="28" t="s">
        <v>6643</v>
      </c>
      <c r="E2801" s="84" t="s">
        <v>6644</v>
      </c>
      <c r="F2801" s="87">
        <v>8592223430983</v>
      </c>
      <c r="G2801" s="25" t="s">
        <v>5723</v>
      </c>
      <c r="H2801" s="76">
        <v>662</v>
      </c>
      <c r="I2801" s="18">
        <f t="shared" si="220"/>
        <v>27.020408163265305</v>
      </c>
      <c r="J2801" s="46">
        <f>'Skupinové slevy'!$C$18</f>
        <v>0</v>
      </c>
      <c r="K2801" s="46">
        <f t="shared" si="221"/>
        <v>0</v>
      </c>
      <c r="L2801" s="46">
        <f t="shared" si="222"/>
        <v>0</v>
      </c>
      <c r="M2801" s="19">
        <f t="shared" si="223"/>
        <v>662</v>
      </c>
      <c r="N2801" s="19">
        <f t="shared" si="224"/>
        <v>27.020408163265305</v>
      </c>
    </row>
    <row r="2802" spans="1:14" ht="22.5" customHeight="1">
      <c r="A2802" s="15">
        <v>2796</v>
      </c>
      <c r="B2802" s="39">
        <v>10</v>
      </c>
      <c r="C2802" s="83" t="s">
        <v>5945</v>
      </c>
      <c r="D2802" s="28" t="s">
        <v>6645</v>
      </c>
      <c r="E2802" s="84" t="s">
        <v>6646</v>
      </c>
      <c r="F2802" s="87">
        <v>8592223430990</v>
      </c>
      <c r="G2802" s="25" t="s">
        <v>5723</v>
      </c>
      <c r="H2802" s="76">
        <v>782</v>
      </c>
      <c r="I2802" s="18">
        <f t="shared" si="220"/>
        <v>31.918367346938776</v>
      </c>
      <c r="J2802" s="46">
        <f>'Skupinové slevy'!$C$18</f>
        <v>0</v>
      </c>
      <c r="K2802" s="46">
        <f t="shared" si="221"/>
        <v>0</v>
      </c>
      <c r="L2802" s="46">
        <f t="shared" si="222"/>
        <v>0</v>
      </c>
      <c r="M2802" s="19">
        <f t="shared" si="223"/>
        <v>782</v>
      </c>
      <c r="N2802" s="19">
        <f t="shared" si="224"/>
        <v>31.918367346938776</v>
      </c>
    </row>
    <row r="2803" spans="1:14" ht="22.5" customHeight="1">
      <c r="A2803" s="15">
        <v>2797</v>
      </c>
      <c r="B2803" s="39">
        <v>10</v>
      </c>
      <c r="C2803" s="83" t="s">
        <v>5945</v>
      </c>
      <c r="D2803" s="28" t="s">
        <v>6647</v>
      </c>
      <c r="E2803" s="84" t="s">
        <v>6648</v>
      </c>
      <c r="F2803" s="87">
        <v>8592223431003</v>
      </c>
      <c r="G2803" s="25" t="s">
        <v>5723</v>
      </c>
      <c r="H2803" s="76">
        <v>782</v>
      </c>
      <c r="I2803" s="18">
        <f t="shared" si="220"/>
        <v>31.918367346938776</v>
      </c>
      <c r="J2803" s="46">
        <f>'Skupinové slevy'!$C$18</f>
        <v>0</v>
      </c>
      <c r="K2803" s="46">
        <f t="shared" si="221"/>
        <v>0</v>
      </c>
      <c r="L2803" s="46">
        <f t="shared" si="222"/>
        <v>0</v>
      </c>
      <c r="M2803" s="19">
        <f t="shared" si="223"/>
        <v>782</v>
      </c>
      <c r="N2803" s="19">
        <f t="shared" si="224"/>
        <v>31.918367346938776</v>
      </c>
    </row>
    <row r="2804" spans="1:14" ht="22.5" customHeight="1">
      <c r="A2804" s="15">
        <v>2798</v>
      </c>
      <c r="B2804" s="39">
        <v>10</v>
      </c>
      <c r="C2804" s="83" t="s">
        <v>5945</v>
      </c>
      <c r="D2804" s="28" t="s">
        <v>6649</v>
      </c>
      <c r="E2804" s="84" t="s">
        <v>6650</v>
      </c>
      <c r="F2804" s="87">
        <v>8592223431010</v>
      </c>
      <c r="G2804" s="25" t="s">
        <v>5723</v>
      </c>
      <c r="H2804" s="76">
        <v>890</v>
      </c>
      <c r="I2804" s="18">
        <f t="shared" si="220"/>
        <v>36.326530612244895</v>
      </c>
      <c r="J2804" s="46">
        <f>'Skupinové slevy'!$C$18</f>
        <v>0</v>
      </c>
      <c r="K2804" s="46">
        <f t="shared" si="221"/>
        <v>0</v>
      </c>
      <c r="L2804" s="46">
        <f t="shared" si="222"/>
        <v>0</v>
      </c>
      <c r="M2804" s="19">
        <f t="shared" si="223"/>
        <v>890</v>
      </c>
      <c r="N2804" s="19">
        <f t="shared" si="224"/>
        <v>36.326530612244895</v>
      </c>
    </row>
    <row r="2805" spans="1:14" ht="22.5" customHeight="1">
      <c r="A2805" s="15">
        <v>2799</v>
      </c>
      <c r="B2805" s="39">
        <v>10</v>
      </c>
      <c r="C2805" s="83" t="s">
        <v>5945</v>
      </c>
      <c r="D2805" s="28" t="s">
        <v>6651</v>
      </c>
      <c r="E2805" s="84" t="s">
        <v>6652</v>
      </c>
      <c r="F2805" s="87">
        <v>8592223431027</v>
      </c>
      <c r="G2805" s="25" t="s">
        <v>5723</v>
      </c>
      <c r="H2805" s="76">
        <v>890</v>
      </c>
      <c r="I2805" s="18">
        <f t="shared" si="220"/>
        <v>36.326530612244895</v>
      </c>
      <c r="J2805" s="46">
        <f>'Skupinové slevy'!$C$18</f>
        <v>0</v>
      </c>
      <c r="K2805" s="46">
        <f t="shared" si="221"/>
        <v>0</v>
      </c>
      <c r="L2805" s="46">
        <f t="shared" si="222"/>
        <v>0</v>
      </c>
      <c r="M2805" s="19">
        <f t="shared" si="223"/>
        <v>890</v>
      </c>
      <c r="N2805" s="19">
        <f t="shared" si="224"/>
        <v>36.326530612244895</v>
      </c>
    </row>
    <row r="2806" spans="1:14" ht="22.5" customHeight="1">
      <c r="A2806" s="15">
        <v>2800</v>
      </c>
      <c r="B2806" s="39">
        <v>10</v>
      </c>
      <c r="C2806" s="83" t="s">
        <v>5945</v>
      </c>
      <c r="D2806" s="28" t="s">
        <v>6653</v>
      </c>
      <c r="E2806" s="84" t="s">
        <v>6654</v>
      </c>
      <c r="F2806" s="87">
        <v>8592223431034</v>
      </c>
      <c r="G2806" s="25" t="s">
        <v>5723</v>
      </c>
      <c r="H2806" s="76">
        <v>1332</v>
      </c>
      <c r="I2806" s="18">
        <f t="shared" si="220"/>
        <v>54.367346938775512</v>
      </c>
      <c r="J2806" s="46">
        <f>'Skupinové slevy'!$C$18</f>
        <v>0</v>
      </c>
      <c r="K2806" s="46">
        <f t="shared" si="221"/>
        <v>0</v>
      </c>
      <c r="L2806" s="46">
        <f t="shared" si="222"/>
        <v>0</v>
      </c>
      <c r="M2806" s="19">
        <f t="shared" si="223"/>
        <v>1332</v>
      </c>
      <c r="N2806" s="19">
        <f t="shared" si="224"/>
        <v>54.367346938775512</v>
      </c>
    </row>
    <row r="2807" spans="1:14" ht="22.5" customHeight="1">
      <c r="A2807" s="15">
        <v>2801</v>
      </c>
      <c r="B2807" s="39">
        <v>10</v>
      </c>
      <c r="C2807" s="83" t="s">
        <v>5945</v>
      </c>
      <c r="D2807" s="28" t="s">
        <v>6655</v>
      </c>
      <c r="E2807" s="84" t="s">
        <v>6656</v>
      </c>
      <c r="F2807" s="87">
        <v>8592223431041</v>
      </c>
      <c r="G2807" s="25" t="s">
        <v>5723</v>
      </c>
      <c r="H2807" s="76">
        <v>1332</v>
      </c>
      <c r="I2807" s="18">
        <f t="shared" si="220"/>
        <v>54.367346938775512</v>
      </c>
      <c r="J2807" s="46">
        <f>'Skupinové slevy'!$C$18</f>
        <v>0</v>
      </c>
      <c r="K2807" s="46">
        <f t="shared" si="221"/>
        <v>0</v>
      </c>
      <c r="L2807" s="46">
        <f t="shared" si="222"/>
        <v>0</v>
      </c>
      <c r="M2807" s="19">
        <f t="shared" si="223"/>
        <v>1332</v>
      </c>
      <c r="N2807" s="19">
        <f t="shared" si="224"/>
        <v>54.367346938775512</v>
      </c>
    </row>
    <row r="2808" spans="1:14" ht="22.5" customHeight="1">
      <c r="A2808" s="15">
        <v>2802</v>
      </c>
      <c r="B2808" s="39">
        <v>10</v>
      </c>
      <c r="C2808" s="83" t="s">
        <v>5945</v>
      </c>
      <c r="D2808" s="28" t="s">
        <v>6657</v>
      </c>
      <c r="E2808" s="84" t="s">
        <v>6658</v>
      </c>
      <c r="F2808" s="87">
        <v>8592223431058</v>
      </c>
      <c r="G2808" s="25" t="s">
        <v>5723</v>
      </c>
      <c r="H2808" s="76">
        <v>883</v>
      </c>
      <c r="I2808" s="18">
        <f t="shared" si="220"/>
        <v>36.04081632653061</v>
      </c>
      <c r="J2808" s="46">
        <f>'Skupinové slevy'!$C$18</f>
        <v>0</v>
      </c>
      <c r="K2808" s="46">
        <f t="shared" si="221"/>
        <v>0</v>
      </c>
      <c r="L2808" s="46">
        <f t="shared" si="222"/>
        <v>0</v>
      </c>
      <c r="M2808" s="19">
        <f t="shared" si="223"/>
        <v>883</v>
      </c>
      <c r="N2808" s="19">
        <f t="shared" si="224"/>
        <v>36.04081632653061</v>
      </c>
    </row>
    <row r="2809" spans="1:14" ht="22.5" customHeight="1">
      <c r="A2809" s="15">
        <v>2803</v>
      </c>
      <c r="B2809" s="39">
        <v>10</v>
      </c>
      <c r="C2809" s="83" t="s">
        <v>5945</v>
      </c>
      <c r="D2809" s="28" t="s">
        <v>6659</v>
      </c>
      <c r="E2809" s="84" t="s">
        <v>6894</v>
      </c>
      <c r="F2809" s="87">
        <v>8592223431065</v>
      </c>
      <c r="G2809" s="25" t="s">
        <v>5723</v>
      </c>
      <c r="H2809" s="76">
        <v>883</v>
      </c>
      <c r="I2809" s="18">
        <f t="shared" si="220"/>
        <v>36.04081632653061</v>
      </c>
      <c r="J2809" s="46">
        <f>'Skupinové slevy'!$C$18</f>
        <v>0</v>
      </c>
      <c r="K2809" s="46">
        <f t="shared" si="221"/>
        <v>0</v>
      </c>
      <c r="L2809" s="46">
        <f t="shared" si="222"/>
        <v>0</v>
      </c>
      <c r="M2809" s="19">
        <f t="shared" si="223"/>
        <v>883</v>
      </c>
      <c r="N2809" s="19">
        <f t="shared" si="224"/>
        <v>36.04081632653061</v>
      </c>
    </row>
    <row r="2810" spans="1:14" ht="22.5" customHeight="1">
      <c r="A2810" s="15">
        <v>2804</v>
      </c>
      <c r="B2810" s="39">
        <v>10</v>
      </c>
      <c r="C2810" s="83" t="s">
        <v>5945</v>
      </c>
      <c r="D2810" s="28" t="s">
        <v>6895</v>
      </c>
      <c r="E2810" s="84" t="s">
        <v>6896</v>
      </c>
      <c r="F2810" s="87">
        <v>8592223431072</v>
      </c>
      <c r="G2810" s="25" t="s">
        <v>5723</v>
      </c>
      <c r="H2810" s="76">
        <v>1140</v>
      </c>
      <c r="I2810" s="18">
        <f t="shared" si="220"/>
        <v>46.530612244897959</v>
      </c>
      <c r="J2810" s="46">
        <f>'Skupinové slevy'!$C$18</f>
        <v>0</v>
      </c>
      <c r="K2810" s="46">
        <f t="shared" si="221"/>
        <v>0</v>
      </c>
      <c r="L2810" s="46">
        <f t="shared" si="222"/>
        <v>0</v>
      </c>
      <c r="M2810" s="19">
        <f t="shared" si="223"/>
        <v>1140</v>
      </c>
      <c r="N2810" s="19">
        <f t="shared" si="224"/>
        <v>46.530612244897959</v>
      </c>
    </row>
    <row r="2811" spans="1:14" ht="22.5" customHeight="1">
      <c r="A2811" s="15">
        <v>2805</v>
      </c>
      <c r="B2811" s="39">
        <v>10</v>
      </c>
      <c r="C2811" s="83" t="s">
        <v>5945</v>
      </c>
      <c r="D2811" s="28" t="s">
        <v>6897</v>
      </c>
      <c r="E2811" s="84" t="s">
        <v>6898</v>
      </c>
      <c r="F2811" s="87">
        <v>8592223431089</v>
      </c>
      <c r="G2811" s="25" t="s">
        <v>5723</v>
      </c>
      <c r="H2811" s="76">
        <v>1140</v>
      </c>
      <c r="I2811" s="18">
        <f t="shared" si="220"/>
        <v>46.530612244897959</v>
      </c>
      <c r="J2811" s="46">
        <f>'Skupinové slevy'!$C$18</f>
        <v>0</v>
      </c>
      <c r="K2811" s="46">
        <f t="shared" si="221"/>
        <v>0</v>
      </c>
      <c r="L2811" s="46">
        <f t="shared" si="222"/>
        <v>0</v>
      </c>
      <c r="M2811" s="19">
        <f t="shared" si="223"/>
        <v>1140</v>
      </c>
      <c r="N2811" s="19">
        <f t="shared" si="224"/>
        <v>46.530612244897959</v>
      </c>
    </row>
    <row r="2812" spans="1:14" ht="22.5" customHeight="1">
      <c r="A2812" s="15">
        <v>2806</v>
      </c>
      <c r="B2812" s="39">
        <v>10</v>
      </c>
      <c r="C2812" s="83" t="s">
        <v>5945</v>
      </c>
      <c r="D2812" s="28" t="s">
        <v>6899</v>
      </c>
      <c r="E2812" s="84" t="s">
        <v>6900</v>
      </c>
      <c r="F2812" s="87">
        <v>8592223431096</v>
      </c>
      <c r="G2812" s="25" t="s">
        <v>5723</v>
      </c>
      <c r="H2812" s="76">
        <v>912</v>
      </c>
      <c r="I2812" s="18">
        <f t="shared" si="220"/>
        <v>37.224489795918366</v>
      </c>
      <c r="J2812" s="46">
        <f>'Skupinové slevy'!$C$18</f>
        <v>0</v>
      </c>
      <c r="K2812" s="46">
        <f t="shared" si="221"/>
        <v>0</v>
      </c>
      <c r="L2812" s="46">
        <f t="shared" si="222"/>
        <v>0</v>
      </c>
      <c r="M2812" s="19">
        <f t="shared" si="223"/>
        <v>912</v>
      </c>
      <c r="N2812" s="19">
        <f t="shared" si="224"/>
        <v>37.224489795918366</v>
      </c>
    </row>
    <row r="2813" spans="1:14" ht="22.5" customHeight="1">
      <c r="A2813" s="15">
        <v>2807</v>
      </c>
      <c r="B2813" s="39">
        <v>10</v>
      </c>
      <c r="C2813" s="83" t="s">
        <v>5945</v>
      </c>
      <c r="D2813" s="28" t="s">
        <v>6901</v>
      </c>
      <c r="E2813" s="84" t="s">
        <v>6902</v>
      </c>
      <c r="F2813" s="87">
        <v>8592223431102</v>
      </c>
      <c r="G2813" s="25" t="s">
        <v>5723</v>
      </c>
      <c r="H2813" s="76">
        <v>912</v>
      </c>
      <c r="I2813" s="18">
        <f t="shared" si="220"/>
        <v>37.224489795918366</v>
      </c>
      <c r="J2813" s="46">
        <f>'Skupinové slevy'!$C$18</f>
        <v>0</v>
      </c>
      <c r="K2813" s="46">
        <f t="shared" si="221"/>
        <v>0</v>
      </c>
      <c r="L2813" s="46">
        <f t="shared" si="222"/>
        <v>0</v>
      </c>
      <c r="M2813" s="19">
        <f t="shared" si="223"/>
        <v>912</v>
      </c>
      <c r="N2813" s="19">
        <f t="shared" si="224"/>
        <v>37.224489795918366</v>
      </c>
    </row>
    <row r="2814" spans="1:14" ht="15" customHeight="1">
      <c r="A2814" s="15">
        <v>2808</v>
      </c>
      <c r="B2814" s="39">
        <v>10</v>
      </c>
      <c r="C2814" s="80"/>
      <c r="D2814" s="28" t="s">
        <v>3462</v>
      </c>
      <c r="E2814" s="16" t="s">
        <v>1563</v>
      </c>
      <c r="F2814" s="87">
        <v>8592223422988</v>
      </c>
      <c r="G2814" s="25" t="s">
        <v>5723</v>
      </c>
      <c r="H2814" s="76">
        <v>1457</v>
      </c>
      <c r="I2814" s="18">
        <f t="shared" si="220"/>
        <v>59.469387755102041</v>
      </c>
      <c r="J2814" s="46">
        <f>'Skupinové slevy'!$C$18</f>
        <v>0</v>
      </c>
      <c r="K2814" s="46">
        <f t="shared" si="221"/>
        <v>0</v>
      </c>
      <c r="L2814" s="46">
        <f t="shared" si="222"/>
        <v>0</v>
      </c>
      <c r="M2814" s="19">
        <f t="shared" si="223"/>
        <v>1457</v>
      </c>
      <c r="N2814" s="19">
        <f t="shared" si="224"/>
        <v>59.469387755102041</v>
      </c>
    </row>
    <row r="2815" spans="1:14" ht="15" customHeight="1">
      <c r="A2815" s="15">
        <v>2809</v>
      </c>
      <c r="B2815" s="39">
        <v>10</v>
      </c>
      <c r="C2815" s="80"/>
      <c r="D2815" s="28" t="s">
        <v>1504</v>
      </c>
      <c r="E2815" s="16" t="s">
        <v>1782</v>
      </c>
      <c r="F2815" s="87">
        <v>8592223422995</v>
      </c>
      <c r="G2815" s="25" t="s">
        <v>5723</v>
      </c>
      <c r="H2815" s="76">
        <v>1045</v>
      </c>
      <c r="I2815" s="18">
        <f t="shared" si="220"/>
        <v>42.653061224489797</v>
      </c>
      <c r="J2815" s="46">
        <f>'Skupinové slevy'!$C$18</f>
        <v>0</v>
      </c>
      <c r="K2815" s="46">
        <f t="shared" si="221"/>
        <v>0</v>
      </c>
      <c r="L2815" s="46">
        <f t="shared" si="222"/>
        <v>0</v>
      </c>
      <c r="M2815" s="19">
        <f t="shared" si="223"/>
        <v>1045</v>
      </c>
      <c r="N2815" s="19">
        <f t="shared" si="224"/>
        <v>42.653061224489797</v>
      </c>
    </row>
    <row r="2816" spans="1:14" ht="15" customHeight="1">
      <c r="A2816" s="15">
        <v>2810</v>
      </c>
      <c r="B2816" s="39">
        <v>10</v>
      </c>
      <c r="C2816" s="80"/>
      <c r="D2816" s="28" t="s">
        <v>1785</v>
      </c>
      <c r="E2816" s="16" t="s">
        <v>1786</v>
      </c>
      <c r="F2816" s="87">
        <v>8592223423008</v>
      </c>
      <c r="G2816" s="25" t="s">
        <v>5723</v>
      </c>
      <c r="H2816" s="76">
        <v>1023</v>
      </c>
      <c r="I2816" s="18">
        <f t="shared" si="220"/>
        <v>41.755102040816325</v>
      </c>
      <c r="J2816" s="46">
        <f>'Skupinové slevy'!$C$18</f>
        <v>0</v>
      </c>
      <c r="K2816" s="46">
        <f t="shared" si="221"/>
        <v>0</v>
      </c>
      <c r="L2816" s="46">
        <f t="shared" si="222"/>
        <v>0</v>
      </c>
      <c r="M2816" s="19">
        <f t="shared" si="223"/>
        <v>1023</v>
      </c>
      <c r="N2816" s="19">
        <f t="shared" si="224"/>
        <v>41.755102040816325</v>
      </c>
    </row>
    <row r="2817" spans="1:14" ht="15" customHeight="1">
      <c r="A2817" s="15">
        <v>2811</v>
      </c>
      <c r="B2817" s="39">
        <v>10</v>
      </c>
      <c r="C2817" s="80"/>
      <c r="D2817" s="28" t="s">
        <v>1784</v>
      </c>
      <c r="E2817" s="16" t="s">
        <v>1783</v>
      </c>
      <c r="F2817" s="87">
        <v>8592223423015</v>
      </c>
      <c r="G2817" s="25" t="s">
        <v>5723</v>
      </c>
      <c r="H2817" s="76">
        <v>1039</v>
      </c>
      <c r="I2817" s="18">
        <f t="shared" si="220"/>
        <v>42.408163265306122</v>
      </c>
      <c r="J2817" s="46">
        <f>'Skupinové slevy'!$C$18</f>
        <v>0</v>
      </c>
      <c r="K2817" s="46">
        <f t="shared" si="221"/>
        <v>0</v>
      </c>
      <c r="L2817" s="46">
        <f t="shared" si="222"/>
        <v>0</v>
      </c>
      <c r="M2817" s="19">
        <f t="shared" si="223"/>
        <v>1039</v>
      </c>
      <c r="N2817" s="19">
        <f t="shared" si="224"/>
        <v>42.408163265306122</v>
      </c>
    </row>
    <row r="2818" spans="1:14" ht="15" customHeight="1">
      <c r="A2818" s="15">
        <v>2812</v>
      </c>
      <c r="B2818" s="39">
        <v>10</v>
      </c>
      <c r="C2818" s="80"/>
      <c r="D2818" s="28" t="s">
        <v>1568</v>
      </c>
      <c r="E2818" s="16" t="s">
        <v>2799</v>
      </c>
      <c r="F2818" s="87">
        <v>8592223423022</v>
      </c>
      <c r="G2818" s="25" t="s">
        <v>5723</v>
      </c>
      <c r="H2818" s="76">
        <v>1109</v>
      </c>
      <c r="I2818" s="18">
        <f t="shared" si="220"/>
        <v>45.265306122448976</v>
      </c>
      <c r="J2818" s="46">
        <f>'Skupinové slevy'!$C$18</f>
        <v>0</v>
      </c>
      <c r="K2818" s="46">
        <f t="shared" si="221"/>
        <v>0</v>
      </c>
      <c r="L2818" s="46">
        <f t="shared" si="222"/>
        <v>0</v>
      </c>
      <c r="M2818" s="19">
        <f t="shared" si="223"/>
        <v>1109</v>
      </c>
      <c r="N2818" s="19">
        <f t="shared" si="224"/>
        <v>45.265306122448976</v>
      </c>
    </row>
    <row r="2819" spans="1:14" ht="15" customHeight="1">
      <c r="A2819" s="15">
        <v>2813</v>
      </c>
      <c r="B2819" s="39">
        <v>10</v>
      </c>
      <c r="C2819" s="80"/>
      <c r="D2819" s="28" t="s">
        <v>2800</v>
      </c>
      <c r="E2819" s="16" t="s">
        <v>2801</v>
      </c>
      <c r="F2819" s="87">
        <v>8592223423039</v>
      </c>
      <c r="G2819" s="25" t="s">
        <v>5723</v>
      </c>
      <c r="H2819" s="76">
        <v>1039</v>
      </c>
      <c r="I2819" s="18">
        <f t="shared" si="220"/>
        <v>42.408163265306122</v>
      </c>
      <c r="J2819" s="46">
        <f>'Skupinové slevy'!$C$18</f>
        <v>0</v>
      </c>
      <c r="K2819" s="46">
        <f t="shared" si="221"/>
        <v>0</v>
      </c>
      <c r="L2819" s="46">
        <f t="shared" si="222"/>
        <v>0</v>
      </c>
      <c r="M2819" s="19">
        <f t="shared" si="223"/>
        <v>1039</v>
      </c>
      <c r="N2819" s="19">
        <f t="shared" si="224"/>
        <v>42.408163265306122</v>
      </c>
    </row>
    <row r="2820" spans="1:14" ht="15" customHeight="1">
      <c r="A2820" s="15">
        <v>2814</v>
      </c>
      <c r="B2820" s="39">
        <v>10</v>
      </c>
      <c r="C2820" s="80"/>
      <c r="D2820" s="28" t="s">
        <v>1906</v>
      </c>
      <c r="E2820" s="16" t="s">
        <v>1907</v>
      </c>
      <c r="F2820" s="87">
        <v>8592223423046</v>
      </c>
      <c r="G2820" s="25" t="s">
        <v>5723</v>
      </c>
      <c r="H2820" s="76">
        <v>1636</v>
      </c>
      <c r="I2820" s="18">
        <f t="shared" si="220"/>
        <v>66.775510204081627</v>
      </c>
      <c r="J2820" s="46">
        <f>'Skupinové slevy'!$C$18</f>
        <v>0</v>
      </c>
      <c r="K2820" s="46">
        <f t="shared" si="221"/>
        <v>0</v>
      </c>
      <c r="L2820" s="46">
        <f t="shared" si="222"/>
        <v>0</v>
      </c>
      <c r="M2820" s="19">
        <f t="shared" si="223"/>
        <v>1636</v>
      </c>
      <c r="N2820" s="19">
        <f t="shared" si="224"/>
        <v>66.775510204081627</v>
      </c>
    </row>
    <row r="2821" spans="1:14" ht="15" customHeight="1">
      <c r="A2821" s="15">
        <v>2815</v>
      </c>
      <c r="B2821" s="39">
        <v>10</v>
      </c>
      <c r="C2821" s="80"/>
      <c r="D2821" s="28" t="s">
        <v>6692</v>
      </c>
      <c r="E2821" s="16" t="s">
        <v>6693</v>
      </c>
      <c r="F2821" s="87">
        <v>8592223423107</v>
      </c>
      <c r="G2821" s="25" t="s">
        <v>5723</v>
      </c>
      <c r="H2821" s="76">
        <v>1270</v>
      </c>
      <c r="I2821" s="18">
        <f t="shared" si="220"/>
        <v>51.836734693877553</v>
      </c>
      <c r="J2821" s="46">
        <f>'Skupinové slevy'!$C$18</f>
        <v>0</v>
      </c>
      <c r="K2821" s="46">
        <f t="shared" si="221"/>
        <v>0</v>
      </c>
      <c r="L2821" s="46">
        <f t="shared" si="222"/>
        <v>0</v>
      </c>
      <c r="M2821" s="19">
        <f t="shared" si="223"/>
        <v>1270</v>
      </c>
      <c r="N2821" s="19">
        <f t="shared" si="224"/>
        <v>51.836734693877553</v>
      </c>
    </row>
    <row r="2822" spans="1:14" ht="15" customHeight="1">
      <c r="A2822" s="15">
        <v>2816</v>
      </c>
      <c r="B2822" s="39">
        <v>10</v>
      </c>
      <c r="C2822" s="80"/>
      <c r="D2822" s="28" t="s">
        <v>5867</v>
      </c>
      <c r="E2822" s="16" t="s">
        <v>6691</v>
      </c>
      <c r="F2822" s="87">
        <v>8592223423114</v>
      </c>
      <c r="G2822" s="25" t="s">
        <v>5723</v>
      </c>
      <c r="H2822" s="76">
        <v>930</v>
      </c>
      <c r="I2822" s="18">
        <f t="shared" si="220"/>
        <v>37.95918367346939</v>
      </c>
      <c r="J2822" s="46">
        <f>'Skupinové slevy'!$C$18</f>
        <v>0</v>
      </c>
      <c r="K2822" s="46">
        <f t="shared" si="221"/>
        <v>0</v>
      </c>
      <c r="L2822" s="46">
        <f t="shared" si="222"/>
        <v>0</v>
      </c>
      <c r="M2822" s="19">
        <f t="shared" si="223"/>
        <v>930</v>
      </c>
      <c r="N2822" s="19">
        <f t="shared" si="224"/>
        <v>37.95918367346939</v>
      </c>
    </row>
    <row r="2823" spans="1:14" ht="15" customHeight="1">
      <c r="A2823" s="15">
        <v>2817</v>
      </c>
      <c r="B2823" s="39">
        <v>10</v>
      </c>
      <c r="C2823" s="80"/>
      <c r="D2823" s="28" t="s">
        <v>6694</v>
      </c>
      <c r="E2823" s="16" t="s">
        <v>6695</v>
      </c>
      <c r="F2823" s="87">
        <v>8592223423121</v>
      </c>
      <c r="G2823" s="25" t="s">
        <v>5723</v>
      </c>
      <c r="H2823" s="76">
        <v>1270</v>
      </c>
      <c r="I2823" s="18">
        <f t="shared" ref="I2823:I2886" si="225">H2823/$I$5</f>
        <v>51.836734693877553</v>
      </c>
      <c r="J2823" s="46">
        <f>'Skupinové slevy'!$C$18</f>
        <v>0</v>
      </c>
      <c r="K2823" s="46">
        <f t="shared" ref="K2823:K2886" si="226">IF($K$4="X",0.04,0)</f>
        <v>0</v>
      </c>
      <c r="L2823" s="46">
        <f t="shared" ref="L2823:L2886" si="227">IF($L$4="X",0.02,0)</f>
        <v>0</v>
      </c>
      <c r="M2823" s="19">
        <f t="shared" si="223"/>
        <v>1270</v>
      </c>
      <c r="N2823" s="19">
        <f t="shared" si="224"/>
        <v>51.836734693877553</v>
      </c>
    </row>
    <row r="2824" spans="1:14" ht="15" customHeight="1">
      <c r="A2824" s="15">
        <v>2818</v>
      </c>
      <c r="B2824" s="39">
        <v>10</v>
      </c>
      <c r="C2824" s="80"/>
      <c r="D2824" s="28" t="s">
        <v>6696</v>
      </c>
      <c r="E2824" s="16" t="s">
        <v>6489</v>
      </c>
      <c r="F2824" s="87">
        <v>8592223423138</v>
      </c>
      <c r="G2824" s="25" t="s">
        <v>5723</v>
      </c>
      <c r="H2824" s="76">
        <v>946</v>
      </c>
      <c r="I2824" s="18">
        <f t="shared" si="225"/>
        <v>38.612244897959187</v>
      </c>
      <c r="J2824" s="46">
        <f>'Skupinové slevy'!$C$18</f>
        <v>0</v>
      </c>
      <c r="K2824" s="46">
        <f t="shared" si="226"/>
        <v>0</v>
      </c>
      <c r="L2824" s="46">
        <f t="shared" si="227"/>
        <v>0</v>
      </c>
      <c r="M2824" s="19">
        <f t="shared" si="223"/>
        <v>946</v>
      </c>
      <c r="N2824" s="19">
        <f t="shared" si="224"/>
        <v>38.612244897959187</v>
      </c>
    </row>
    <row r="2825" spans="1:14" ht="15" customHeight="1">
      <c r="A2825" s="15">
        <v>2819</v>
      </c>
      <c r="B2825" s="39">
        <v>10</v>
      </c>
      <c r="C2825" s="80"/>
      <c r="D2825" s="28" t="s">
        <v>6490</v>
      </c>
      <c r="E2825" s="16" t="s">
        <v>6491</v>
      </c>
      <c r="F2825" s="87">
        <v>8592223423145</v>
      </c>
      <c r="G2825" s="25" t="s">
        <v>5723</v>
      </c>
      <c r="H2825" s="76">
        <v>839</v>
      </c>
      <c r="I2825" s="18">
        <f t="shared" si="225"/>
        <v>34.244897959183675</v>
      </c>
      <c r="J2825" s="46">
        <f>'Skupinové slevy'!$C$18</f>
        <v>0</v>
      </c>
      <c r="K2825" s="46">
        <f t="shared" si="226"/>
        <v>0</v>
      </c>
      <c r="L2825" s="46">
        <f t="shared" si="227"/>
        <v>0</v>
      </c>
      <c r="M2825" s="19">
        <f t="shared" si="223"/>
        <v>839</v>
      </c>
      <c r="N2825" s="19">
        <f t="shared" si="224"/>
        <v>34.244897959183675</v>
      </c>
    </row>
    <row r="2826" spans="1:14" ht="15" customHeight="1">
      <c r="A2826" s="15">
        <v>2820</v>
      </c>
      <c r="B2826" s="39">
        <v>10</v>
      </c>
      <c r="C2826" s="80"/>
      <c r="D2826" s="28" t="s">
        <v>3234</v>
      </c>
      <c r="E2826" s="16" t="s">
        <v>5252</v>
      </c>
      <c r="F2826" s="87">
        <v>8592223425507</v>
      </c>
      <c r="G2826" s="25" t="s">
        <v>5723</v>
      </c>
      <c r="H2826" s="76">
        <v>808</v>
      </c>
      <c r="I2826" s="18">
        <f t="shared" si="225"/>
        <v>32.979591836734691</v>
      </c>
      <c r="J2826" s="46">
        <f>'Skupinové slevy'!$C$18</f>
        <v>0</v>
      </c>
      <c r="K2826" s="46">
        <f t="shared" si="226"/>
        <v>0</v>
      </c>
      <c r="L2826" s="46">
        <f t="shared" si="227"/>
        <v>0</v>
      </c>
      <c r="M2826" s="19">
        <f t="shared" si="223"/>
        <v>808</v>
      </c>
      <c r="N2826" s="19">
        <f t="shared" si="224"/>
        <v>32.979591836734691</v>
      </c>
    </row>
    <row r="2827" spans="1:14" ht="15" customHeight="1">
      <c r="A2827" s="15">
        <v>2821</v>
      </c>
      <c r="B2827" s="39">
        <v>10</v>
      </c>
      <c r="C2827" s="80"/>
      <c r="D2827" s="28" t="s">
        <v>3235</v>
      </c>
      <c r="E2827" s="16" t="s">
        <v>5252</v>
      </c>
      <c r="F2827" s="87">
        <v>8592223425514</v>
      </c>
      <c r="G2827" s="25" t="s">
        <v>5723</v>
      </c>
      <c r="H2827" s="76">
        <v>808</v>
      </c>
      <c r="I2827" s="18">
        <f t="shared" si="225"/>
        <v>32.979591836734691</v>
      </c>
      <c r="J2827" s="46">
        <f>'Skupinové slevy'!$C$18</f>
        <v>0</v>
      </c>
      <c r="K2827" s="46">
        <f t="shared" si="226"/>
        <v>0</v>
      </c>
      <c r="L2827" s="46">
        <f t="shared" si="227"/>
        <v>0</v>
      </c>
      <c r="M2827" s="19">
        <f t="shared" si="223"/>
        <v>808</v>
      </c>
      <c r="N2827" s="19">
        <f t="shared" si="224"/>
        <v>32.979591836734691</v>
      </c>
    </row>
    <row r="2828" spans="1:14" ht="15" customHeight="1">
      <c r="A2828" s="15">
        <v>2822</v>
      </c>
      <c r="B2828" s="39">
        <v>10</v>
      </c>
      <c r="C2828" s="83" t="s">
        <v>5945</v>
      </c>
      <c r="D2828" s="28" t="s">
        <v>6903</v>
      </c>
      <c r="E2828" s="16" t="s">
        <v>6904</v>
      </c>
      <c r="F2828" s="87">
        <v>8592223431461</v>
      </c>
      <c r="G2828" s="25" t="s">
        <v>5723</v>
      </c>
      <c r="H2828" s="76">
        <v>1356</v>
      </c>
      <c r="I2828" s="18">
        <f t="shared" si="225"/>
        <v>55.346938775510203</v>
      </c>
      <c r="J2828" s="46">
        <f>'Skupinové slevy'!$C$18</f>
        <v>0</v>
      </c>
      <c r="K2828" s="46">
        <f t="shared" si="226"/>
        <v>0</v>
      </c>
      <c r="L2828" s="46">
        <f t="shared" si="227"/>
        <v>0</v>
      </c>
      <c r="M2828" s="19">
        <f t="shared" si="223"/>
        <v>1356</v>
      </c>
      <c r="N2828" s="19">
        <f t="shared" si="224"/>
        <v>55.346938775510203</v>
      </c>
    </row>
    <row r="2829" spans="1:14" ht="15" customHeight="1">
      <c r="A2829" s="15">
        <v>2823</v>
      </c>
      <c r="B2829" s="39">
        <v>10</v>
      </c>
      <c r="C2829" s="83" t="s">
        <v>5945</v>
      </c>
      <c r="D2829" s="28" t="s">
        <v>6905</v>
      </c>
      <c r="E2829" s="16" t="s">
        <v>6906</v>
      </c>
      <c r="F2829" s="87">
        <v>8592223431478</v>
      </c>
      <c r="G2829" s="25" t="s">
        <v>5723</v>
      </c>
      <c r="H2829" s="76">
        <v>2817</v>
      </c>
      <c r="I2829" s="18">
        <f t="shared" si="225"/>
        <v>114.9795918367347</v>
      </c>
      <c r="J2829" s="46">
        <f>'Skupinové slevy'!$C$18</f>
        <v>0</v>
      </c>
      <c r="K2829" s="46">
        <f t="shared" si="226"/>
        <v>0</v>
      </c>
      <c r="L2829" s="46">
        <f t="shared" si="227"/>
        <v>0</v>
      </c>
      <c r="M2829" s="19">
        <f t="shared" ref="M2829:M2892" si="228">H2829*(1-$J2829)*(1-$K2829)*(1-$L2829)</f>
        <v>2817</v>
      </c>
      <c r="N2829" s="19">
        <f t="shared" ref="N2829:N2892" si="229">I2829*(1-$J2829)*(1-$K2829)*(1-$L2829)</f>
        <v>114.9795918367347</v>
      </c>
    </row>
    <row r="2830" spans="1:14" ht="15" customHeight="1">
      <c r="A2830" s="15">
        <v>2824</v>
      </c>
      <c r="B2830" s="39">
        <v>10</v>
      </c>
      <c r="C2830" s="80"/>
      <c r="D2830" s="28" t="s">
        <v>974</v>
      </c>
      <c r="E2830" s="16" t="s">
        <v>975</v>
      </c>
      <c r="F2830" s="87">
        <v>8592223423206</v>
      </c>
      <c r="G2830" s="25" t="s">
        <v>5723</v>
      </c>
      <c r="H2830" s="76">
        <v>2124</v>
      </c>
      <c r="I2830" s="18">
        <f t="shared" si="225"/>
        <v>86.693877551020407</v>
      </c>
      <c r="J2830" s="46">
        <f>'Skupinové slevy'!$C$18</f>
        <v>0</v>
      </c>
      <c r="K2830" s="46">
        <f t="shared" si="226"/>
        <v>0</v>
      </c>
      <c r="L2830" s="46">
        <f t="shared" si="227"/>
        <v>0</v>
      </c>
      <c r="M2830" s="19">
        <f t="shared" si="228"/>
        <v>2124</v>
      </c>
      <c r="N2830" s="19">
        <f t="shared" si="229"/>
        <v>86.693877551020407</v>
      </c>
    </row>
    <row r="2831" spans="1:14" ht="15" customHeight="1">
      <c r="A2831" s="15">
        <v>2825</v>
      </c>
      <c r="B2831" s="39">
        <v>10</v>
      </c>
      <c r="C2831" s="80"/>
      <c r="D2831" s="28" t="s">
        <v>3984</v>
      </c>
      <c r="E2831" s="16" t="s">
        <v>6232</v>
      </c>
      <c r="F2831" s="87">
        <v>8592223423213</v>
      </c>
      <c r="G2831" s="25" t="s">
        <v>5723</v>
      </c>
      <c r="H2831" s="76">
        <v>2636</v>
      </c>
      <c r="I2831" s="18">
        <f t="shared" si="225"/>
        <v>107.59183673469387</v>
      </c>
      <c r="J2831" s="46">
        <f>'Skupinové slevy'!$C$18</f>
        <v>0</v>
      </c>
      <c r="K2831" s="46">
        <f t="shared" si="226"/>
        <v>0</v>
      </c>
      <c r="L2831" s="46">
        <f t="shared" si="227"/>
        <v>0</v>
      </c>
      <c r="M2831" s="19">
        <f t="shared" si="228"/>
        <v>2636</v>
      </c>
      <c r="N2831" s="19">
        <f t="shared" si="229"/>
        <v>107.59183673469387</v>
      </c>
    </row>
    <row r="2832" spans="1:14" ht="15" customHeight="1">
      <c r="A2832" s="15">
        <v>2826</v>
      </c>
      <c r="B2832" s="39">
        <v>10</v>
      </c>
      <c r="C2832" s="80"/>
      <c r="D2832" s="28" t="s">
        <v>4960</v>
      </c>
      <c r="E2832" s="16" t="s">
        <v>4961</v>
      </c>
      <c r="F2832" s="87">
        <v>8592223423220</v>
      </c>
      <c r="G2832" s="25" t="s">
        <v>5723</v>
      </c>
      <c r="H2832" s="76">
        <v>2031</v>
      </c>
      <c r="I2832" s="18">
        <f t="shared" si="225"/>
        <v>82.897959183673464</v>
      </c>
      <c r="J2832" s="46">
        <f>'Skupinové slevy'!$C$18</f>
        <v>0</v>
      </c>
      <c r="K2832" s="46">
        <f t="shared" si="226"/>
        <v>0</v>
      </c>
      <c r="L2832" s="46">
        <f t="shared" si="227"/>
        <v>0</v>
      </c>
      <c r="M2832" s="19">
        <f t="shared" si="228"/>
        <v>2031</v>
      </c>
      <c r="N2832" s="19">
        <f t="shared" si="229"/>
        <v>82.897959183673464</v>
      </c>
    </row>
    <row r="2833" spans="1:14" ht="15" customHeight="1">
      <c r="A2833" s="15">
        <v>2827</v>
      </c>
      <c r="B2833" s="39">
        <v>10</v>
      </c>
      <c r="C2833" s="80"/>
      <c r="D2833" s="28" t="s">
        <v>2709</v>
      </c>
      <c r="E2833" s="16" t="s">
        <v>2710</v>
      </c>
      <c r="F2833" s="87">
        <v>8592223423244</v>
      </c>
      <c r="G2833" s="25" t="s">
        <v>5723</v>
      </c>
      <c r="H2833" s="76">
        <v>1263</v>
      </c>
      <c r="I2833" s="18">
        <f t="shared" si="225"/>
        <v>51.551020408163268</v>
      </c>
      <c r="J2833" s="46">
        <f>'Skupinové slevy'!$C$18</f>
        <v>0</v>
      </c>
      <c r="K2833" s="46">
        <f t="shared" si="226"/>
        <v>0</v>
      </c>
      <c r="L2833" s="46">
        <f t="shared" si="227"/>
        <v>0</v>
      </c>
      <c r="M2833" s="19">
        <f t="shared" si="228"/>
        <v>1263</v>
      </c>
      <c r="N2833" s="19">
        <f t="shared" si="229"/>
        <v>51.551020408163268</v>
      </c>
    </row>
    <row r="2834" spans="1:14" ht="15" customHeight="1">
      <c r="A2834" s="15">
        <v>2828</v>
      </c>
      <c r="B2834" s="39">
        <v>10</v>
      </c>
      <c r="C2834" s="80"/>
      <c r="D2834" s="28" t="s">
        <v>2004</v>
      </c>
      <c r="E2834" s="16" t="s">
        <v>2005</v>
      </c>
      <c r="F2834" s="87">
        <v>8592223338944</v>
      </c>
      <c r="G2834" s="25" t="s">
        <v>5723</v>
      </c>
      <c r="H2834" s="76">
        <v>1706</v>
      </c>
      <c r="I2834" s="18">
        <f t="shared" si="225"/>
        <v>69.632653061224488</v>
      </c>
      <c r="J2834" s="46">
        <f>'Skupinové slevy'!$C$18</f>
        <v>0</v>
      </c>
      <c r="K2834" s="46">
        <f t="shared" si="226"/>
        <v>0</v>
      </c>
      <c r="L2834" s="46">
        <f t="shared" si="227"/>
        <v>0</v>
      </c>
      <c r="M2834" s="19">
        <f t="shared" si="228"/>
        <v>1706</v>
      </c>
      <c r="N2834" s="19">
        <f t="shared" si="229"/>
        <v>69.632653061224488</v>
      </c>
    </row>
    <row r="2835" spans="1:14" ht="15" customHeight="1">
      <c r="A2835" s="15">
        <v>2829</v>
      </c>
      <c r="B2835" s="39">
        <v>10</v>
      </c>
      <c r="C2835" s="80"/>
      <c r="D2835" s="28" t="s">
        <v>1994</v>
      </c>
      <c r="E2835" s="16" t="s">
        <v>1995</v>
      </c>
      <c r="F2835" s="87">
        <v>8592223338951</v>
      </c>
      <c r="G2835" s="25" t="s">
        <v>5723</v>
      </c>
      <c r="H2835" s="76">
        <v>1594</v>
      </c>
      <c r="I2835" s="18">
        <f t="shared" si="225"/>
        <v>65.061224489795919</v>
      </c>
      <c r="J2835" s="46">
        <f>'Skupinové slevy'!$C$18</f>
        <v>0</v>
      </c>
      <c r="K2835" s="46">
        <f t="shared" si="226"/>
        <v>0</v>
      </c>
      <c r="L2835" s="46">
        <f t="shared" si="227"/>
        <v>0</v>
      </c>
      <c r="M2835" s="19">
        <f t="shared" si="228"/>
        <v>1594</v>
      </c>
      <c r="N2835" s="19">
        <f t="shared" si="229"/>
        <v>65.061224489795919</v>
      </c>
    </row>
    <row r="2836" spans="1:14" ht="15" customHeight="1">
      <c r="A2836" s="15">
        <v>2830</v>
      </c>
      <c r="B2836" s="39">
        <v>10</v>
      </c>
      <c r="C2836" s="80"/>
      <c r="D2836" s="28" t="s">
        <v>4734</v>
      </c>
      <c r="E2836" s="16" t="s">
        <v>6937</v>
      </c>
      <c r="F2836" s="87">
        <v>8592223338968</v>
      </c>
      <c r="G2836" s="25" t="s">
        <v>5723</v>
      </c>
      <c r="H2836" s="76">
        <v>1594</v>
      </c>
      <c r="I2836" s="18">
        <f t="shared" si="225"/>
        <v>65.061224489795919</v>
      </c>
      <c r="J2836" s="46">
        <f>'Skupinové slevy'!$C$18</f>
        <v>0</v>
      </c>
      <c r="K2836" s="46">
        <f t="shared" si="226"/>
        <v>0</v>
      </c>
      <c r="L2836" s="46">
        <f t="shared" si="227"/>
        <v>0</v>
      </c>
      <c r="M2836" s="19">
        <f t="shared" si="228"/>
        <v>1594</v>
      </c>
      <c r="N2836" s="19">
        <f t="shared" si="229"/>
        <v>65.061224489795919</v>
      </c>
    </row>
    <row r="2837" spans="1:14" ht="15" customHeight="1">
      <c r="A2837" s="15">
        <v>2831</v>
      </c>
      <c r="B2837" s="39">
        <v>10</v>
      </c>
      <c r="C2837" s="80"/>
      <c r="D2837" s="28" t="s">
        <v>3347</v>
      </c>
      <c r="E2837" s="16" t="s">
        <v>1308</v>
      </c>
      <c r="F2837" s="87">
        <v>8592223338975</v>
      </c>
      <c r="G2837" s="25" t="s">
        <v>5723</v>
      </c>
      <c r="H2837" s="76">
        <v>1118</v>
      </c>
      <c r="I2837" s="18">
        <f t="shared" si="225"/>
        <v>45.632653061224488</v>
      </c>
      <c r="J2837" s="46">
        <f>'Skupinové slevy'!$C$18</f>
        <v>0</v>
      </c>
      <c r="K2837" s="46">
        <f t="shared" si="226"/>
        <v>0</v>
      </c>
      <c r="L2837" s="46">
        <f t="shared" si="227"/>
        <v>0</v>
      </c>
      <c r="M2837" s="19">
        <f t="shared" si="228"/>
        <v>1118</v>
      </c>
      <c r="N2837" s="19">
        <f t="shared" si="229"/>
        <v>45.632653061224488</v>
      </c>
    </row>
    <row r="2838" spans="1:14" ht="15" customHeight="1">
      <c r="A2838" s="15">
        <v>2832</v>
      </c>
      <c r="B2838" s="39">
        <v>10</v>
      </c>
      <c r="C2838" s="80"/>
      <c r="D2838" s="28" t="s">
        <v>5359</v>
      </c>
      <c r="E2838" s="16" t="s">
        <v>3504</v>
      </c>
      <c r="F2838" s="87">
        <v>8592223338982</v>
      </c>
      <c r="G2838" s="25" t="s">
        <v>5723</v>
      </c>
      <c r="H2838" s="76">
        <v>1163</v>
      </c>
      <c r="I2838" s="18">
        <f t="shared" si="225"/>
        <v>47.469387755102041</v>
      </c>
      <c r="J2838" s="46">
        <f>'Skupinové slevy'!$C$18</f>
        <v>0</v>
      </c>
      <c r="K2838" s="46">
        <f t="shared" si="226"/>
        <v>0</v>
      </c>
      <c r="L2838" s="46">
        <f t="shared" si="227"/>
        <v>0</v>
      </c>
      <c r="M2838" s="19">
        <f t="shared" si="228"/>
        <v>1163</v>
      </c>
      <c r="N2838" s="19">
        <f t="shared" si="229"/>
        <v>47.469387755102041</v>
      </c>
    </row>
    <row r="2839" spans="1:14" ht="15" customHeight="1">
      <c r="A2839" s="15">
        <v>2833</v>
      </c>
      <c r="B2839" s="39">
        <v>10</v>
      </c>
      <c r="C2839" s="80"/>
      <c r="D2839" s="28" t="s">
        <v>6805</v>
      </c>
      <c r="E2839" s="16" t="s">
        <v>6806</v>
      </c>
      <c r="F2839" s="87">
        <v>8592223344389</v>
      </c>
      <c r="G2839" s="25" t="s">
        <v>5723</v>
      </c>
      <c r="H2839" s="76">
        <v>1014</v>
      </c>
      <c r="I2839" s="18">
        <f t="shared" si="225"/>
        <v>41.387755102040813</v>
      </c>
      <c r="J2839" s="46">
        <f>'Skupinové slevy'!$C$18</f>
        <v>0</v>
      </c>
      <c r="K2839" s="46">
        <f t="shared" si="226"/>
        <v>0</v>
      </c>
      <c r="L2839" s="46">
        <f t="shared" si="227"/>
        <v>0</v>
      </c>
      <c r="M2839" s="19">
        <f t="shared" si="228"/>
        <v>1014</v>
      </c>
      <c r="N2839" s="19">
        <f t="shared" si="229"/>
        <v>41.387755102040813</v>
      </c>
    </row>
    <row r="2840" spans="1:14" ht="15" customHeight="1">
      <c r="A2840" s="15">
        <v>2834</v>
      </c>
      <c r="B2840" s="39">
        <v>10</v>
      </c>
      <c r="C2840" s="80"/>
      <c r="D2840" s="28" t="s">
        <v>3505</v>
      </c>
      <c r="E2840" s="16" t="s">
        <v>363</v>
      </c>
      <c r="F2840" s="87">
        <v>8592223338999</v>
      </c>
      <c r="G2840" s="25" t="s">
        <v>5723</v>
      </c>
      <c r="H2840" s="76">
        <v>1163</v>
      </c>
      <c r="I2840" s="18">
        <f t="shared" si="225"/>
        <v>47.469387755102041</v>
      </c>
      <c r="J2840" s="46">
        <f>'Skupinové slevy'!$C$18</f>
        <v>0</v>
      </c>
      <c r="K2840" s="46">
        <f t="shared" si="226"/>
        <v>0</v>
      </c>
      <c r="L2840" s="46">
        <f t="shared" si="227"/>
        <v>0</v>
      </c>
      <c r="M2840" s="19">
        <f t="shared" si="228"/>
        <v>1163</v>
      </c>
      <c r="N2840" s="19">
        <f t="shared" si="229"/>
        <v>47.469387755102041</v>
      </c>
    </row>
    <row r="2841" spans="1:14" ht="15" customHeight="1">
      <c r="A2841" s="15">
        <v>2835</v>
      </c>
      <c r="B2841" s="39">
        <v>10</v>
      </c>
      <c r="C2841" s="80"/>
      <c r="D2841" s="28" t="s">
        <v>4743</v>
      </c>
      <c r="E2841" s="16" t="s">
        <v>4744</v>
      </c>
      <c r="F2841" s="87">
        <v>8592223339002</v>
      </c>
      <c r="G2841" s="25" t="s">
        <v>5723</v>
      </c>
      <c r="H2841" s="76">
        <v>1516</v>
      </c>
      <c r="I2841" s="18">
        <f t="shared" si="225"/>
        <v>61.877551020408163</v>
      </c>
      <c r="J2841" s="46">
        <f>'Skupinové slevy'!$C$18</f>
        <v>0</v>
      </c>
      <c r="K2841" s="46">
        <f t="shared" si="226"/>
        <v>0</v>
      </c>
      <c r="L2841" s="46">
        <f t="shared" si="227"/>
        <v>0</v>
      </c>
      <c r="M2841" s="19">
        <f t="shared" si="228"/>
        <v>1516</v>
      </c>
      <c r="N2841" s="19">
        <f t="shared" si="229"/>
        <v>61.877551020408163</v>
      </c>
    </row>
    <row r="2842" spans="1:14" ht="15" customHeight="1">
      <c r="A2842" s="15">
        <v>2836</v>
      </c>
      <c r="B2842" s="39">
        <v>10</v>
      </c>
      <c r="C2842" s="80"/>
      <c r="D2842" s="28" t="s">
        <v>6085</v>
      </c>
      <c r="E2842" s="16" t="s">
        <v>6086</v>
      </c>
      <c r="F2842" s="87">
        <v>8592223339019</v>
      </c>
      <c r="G2842" s="25" t="s">
        <v>5723</v>
      </c>
      <c r="H2842" s="76">
        <v>1347</v>
      </c>
      <c r="I2842" s="18">
        <f t="shared" si="225"/>
        <v>54.979591836734691</v>
      </c>
      <c r="J2842" s="46">
        <f>'Skupinové slevy'!$C$18</f>
        <v>0</v>
      </c>
      <c r="K2842" s="46">
        <f t="shared" si="226"/>
        <v>0</v>
      </c>
      <c r="L2842" s="46">
        <f t="shared" si="227"/>
        <v>0</v>
      </c>
      <c r="M2842" s="19">
        <f t="shared" si="228"/>
        <v>1347</v>
      </c>
      <c r="N2842" s="19">
        <f t="shared" si="229"/>
        <v>54.979591836734691</v>
      </c>
    </row>
    <row r="2843" spans="1:14" ht="15" customHeight="1">
      <c r="A2843" s="15">
        <v>2837</v>
      </c>
      <c r="B2843" s="39">
        <v>10</v>
      </c>
      <c r="C2843" s="80"/>
      <c r="D2843" s="28" t="s">
        <v>1373</v>
      </c>
      <c r="E2843" s="16" t="s">
        <v>1374</v>
      </c>
      <c r="F2843" s="87">
        <v>8592223339026</v>
      </c>
      <c r="G2843" s="25" t="s">
        <v>5723</v>
      </c>
      <c r="H2843" s="76">
        <v>1217</v>
      </c>
      <c r="I2843" s="18">
        <f t="shared" si="225"/>
        <v>49.673469387755105</v>
      </c>
      <c r="J2843" s="46">
        <f>'Skupinové slevy'!$C$18</f>
        <v>0</v>
      </c>
      <c r="K2843" s="46">
        <f t="shared" si="226"/>
        <v>0</v>
      </c>
      <c r="L2843" s="46">
        <f t="shared" si="227"/>
        <v>0</v>
      </c>
      <c r="M2843" s="19">
        <f t="shared" si="228"/>
        <v>1217</v>
      </c>
      <c r="N2843" s="19">
        <f t="shared" si="229"/>
        <v>49.673469387755105</v>
      </c>
    </row>
    <row r="2844" spans="1:14" ht="15" customHeight="1">
      <c r="A2844" s="15">
        <v>2838</v>
      </c>
      <c r="B2844" s="39">
        <v>10</v>
      </c>
      <c r="C2844" s="80"/>
      <c r="D2844" s="28" t="s">
        <v>1375</v>
      </c>
      <c r="E2844" s="16" t="s">
        <v>1376</v>
      </c>
      <c r="F2844" s="87">
        <v>8592223339033</v>
      </c>
      <c r="G2844" s="25" t="s">
        <v>5723</v>
      </c>
      <c r="H2844" s="76">
        <v>1217</v>
      </c>
      <c r="I2844" s="18">
        <f t="shared" si="225"/>
        <v>49.673469387755105</v>
      </c>
      <c r="J2844" s="46">
        <f>'Skupinové slevy'!$C$18</f>
        <v>0</v>
      </c>
      <c r="K2844" s="46">
        <f t="shared" si="226"/>
        <v>0</v>
      </c>
      <c r="L2844" s="46">
        <f t="shared" si="227"/>
        <v>0</v>
      </c>
      <c r="M2844" s="19">
        <f t="shared" si="228"/>
        <v>1217</v>
      </c>
      <c r="N2844" s="19">
        <f t="shared" si="229"/>
        <v>49.673469387755105</v>
      </c>
    </row>
    <row r="2845" spans="1:14" ht="15" customHeight="1">
      <c r="A2845" s="15">
        <v>2839</v>
      </c>
      <c r="B2845" s="39">
        <v>10</v>
      </c>
      <c r="C2845" s="80"/>
      <c r="D2845" s="28" t="s">
        <v>2450</v>
      </c>
      <c r="E2845" s="16" t="s">
        <v>2451</v>
      </c>
      <c r="F2845" s="87">
        <v>8592223339040</v>
      </c>
      <c r="G2845" s="25" t="s">
        <v>5723</v>
      </c>
      <c r="H2845" s="76">
        <v>846</v>
      </c>
      <c r="I2845" s="18">
        <f t="shared" si="225"/>
        <v>34.530612244897959</v>
      </c>
      <c r="J2845" s="46">
        <f>'Skupinové slevy'!$C$18</f>
        <v>0</v>
      </c>
      <c r="K2845" s="46">
        <f t="shared" si="226"/>
        <v>0</v>
      </c>
      <c r="L2845" s="46">
        <f t="shared" si="227"/>
        <v>0</v>
      </c>
      <c r="M2845" s="19">
        <f t="shared" si="228"/>
        <v>846</v>
      </c>
      <c r="N2845" s="19">
        <f t="shared" si="229"/>
        <v>34.530612244897959</v>
      </c>
    </row>
    <row r="2846" spans="1:14" ht="15" customHeight="1">
      <c r="A2846" s="15">
        <v>2840</v>
      </c>
      <c r="B2846" s="39">
        <v>10</v>
      </c>
      <c r="C2846" s="80"/>
      <c r="D2846" s="28" t="s">
        <v>330</v>
      </c>
      <c r="E2846" s="16" t="s">
        <v>2680</v>
      </c>
      <c r="F2846" s="87">
        <v>8592223339057</v>
      </c>
      <c r="G2846" s="25" t="s">
        <v>5723</v>
      </c>
      <c r="H2846" s="76">
        <v>1396</v>
      </c>
      <c r="I2846" s="18">
        <f t="shared" si="225"/>
        <v>56.979591836734691</v>
      </c>
      <c r="J2846" s="46">
        <f>'Skupinové slevy'!$C$18</f>
        <v>0</v>
      </c>
      <c r="K2846" s="46">
        <f t="shared" si="226"/>
        <v>0</v>
      </c>
      <c r="L2846" s="46">
        <f t="shared" si="227"/>
        <v>0</v>
      </c>
      <c r="M2846" s="19">
        <f t="shared" si="228"/>
        <v>1396</v>
      </c>
      <c r="N2846" s="19">
        <f t="shared" si="229"/>
        <v>56.979591836734691</v>
      </c>
    </row>
    <row r="2847" spans="1:14" ht="15" customHeight="1">
      <c r="A2847" s="15">
        <v>2841</v>
      </c>
      <c r="B2847" s="39">
        <v>10</v>
      </c>
      <c r="C2847" s="80"/>
      <c r="D2847" s="28" t="s">
        <v>252</v>
      </c>
      <c r="E2847" s="16" t="s">
        <v>253</v>
      </c>
      <c r="F2847" s="87">
        <v>8592223339064</v>
      </c>
      <c r="G2847" s="25" t="s">
        <v>5723</v>
      </c>
      <c r="H2847" s="76">
        <v>2139</v>
      </c>
      <c r="I2847" s="18">
        <f t="shared" si="225"/>
        <v>87.306122448979593</v>
      </c>
      <c r="J2847" s="46">
        <f>'Skupinové slevy'!$C$18</f>
        <v>0</v>
      </c>
      <c r="K2847" s="46">
        <f t="shared" si="226"/>
        <v>0</v>
      </c>
      <c r="L2847" s="46">
        <f t="shared" si="227"/>
        <v>0</v>
      </c>
      <c r="M2847" s="19">
        <f t="shared" si="228"/>
        <v>2139</v>
      </c>
      <c r="N2847" s="19">
        <f t="shared" si="229"/>
        <v>87.306122448979593</v>
      </c>
    </row>
    <row r="2848" spans="1:14" ht="15" customHeight="1">
      <c r="A2848" s="15">
        <v>2842</v>
      </c>
      <c r="B2848" s="39">
        <v>10</v>
      </c>
      <c r="C2848" s="80"/>
      <c r="D2848" s="28" t="s">
        <v>3583</v>
      </c>
      <c r="E2848" s="16" t="s">
        <v>3584</v>
      </c>
      <c r="F2848" s="87">
        <v>8592223258631</v>
      </c>
      <c r="G2848" s="25" t="s">
        <v>6122</v>
      </c>
      <c r="H2848" s="76">
        <v>1083</v>
      </c>
      <c r="I2848" s="18">
        <f t="shared" si="225"/>
        <v>44.204081632653065</v>
      </c>
      <c r="J2848" s="46">
        <f>'Skupinové slevy'!$C$20</f>
        <v>0</v>
      </c>
      <c r="K2848" s="46">
        <f t="shared" si="226"/>
        <v>0</v>
      </c>
      <c r="L2848" s="46">
        <f t="shared" si="227"/>
        <v>0</v>
      </c>
      <c r="M2848" s="19">
        <f t="shared" si="228"/>
        <v>1083</v>
      </c>
      <c r="N2848" s="19">
        <f t="shared" si="229"/>
        <v>44.204081632653065</v>
      </c>
    </row>
    <row r="2849" spans="1:14" ht="15" customHeight="1">
      <c r="A2849" s="15">
        <v>2843</v>
      </c>
      <c r="B2849" s="39">
        <v>10</v>
      </c>
      <c r="C2849" s="80"/>
      <c r="D2849" s="28" t="s">
        <v>4643</v>
      </c>
      <c r="E2849" s="16" t="s">
        <v>4644</v>
      </c>
      <c r="F2849" s="87">
        <v>8592223167735</v>
      </c>
      <c r="G2849" s="25" t="s">
        <v>6122</v>
      </c>
      <c r="H2849" s="76">
        <v>1138</v>
      </c>
      <c r="I2849" s="18">
        <f t="shared" si="225"/>
        <v>46.448979591836732</v>
      </c>
      <c r="J2849" s="46">
        <f>'Skupinové slevy'!$C$20</f>
        <v>0</v>
      </c>
      <c r="K2849" s="46">
        <f t="shared" si="226"/>
        <v>0</v>
      </c>
      <c r="L2849" s="46">
        <f t="shared" si="227"/>
        <v>0</v>
      </c>
      <c r="M2849" s="19">
        <f t="shared" si="228"/>
        <v>1138</v>
      </c>
      <c r="N2849" s="19">
        <f t="shared" si="229"/>
        <v>46.448979591836732</v>
      </c>
    </row>
    <row r="2850" spans="1:14" ht="15" customHeight="1">
      <c r="A2850" s="15">
        <v>2844</v>
      </c>
      <c r="B2850" s="39">
        <v>10</v>
      </c>
      <c r="C2850" s="80"/>
      <c r="D2850" s="28" t="s">
        <v>3585</v>
      </c>
      <c r="E2850" s="16" t="s">
        <v>1930</v>
      </c>
      <c r="F2850" s="87">
        <v>8592223167742</v>
      </c>
      <c r="G2850" s="25" t="s">
        <v>6122</v>
      </c>
      <c r="H2850" s="76">
        <v>1729</v>
      </c>
      <c r="I2850" s="18">
        <f t="shared" si="225"/>
        <v>70.571428571428569</v>
      </c>
      <c r="J2850" s="46">
        <f>'Skupinové slevy'!$C$20</f>
        <v>0</v>
      </c>
      <c r="K2850" s="46">
        <f t="shared" si="226"/>
        <v>0</v>
      </c>
      <c r="L2850" s="46">
        <f t="shared" si="227"/>
        <v>0</v>
      </c>
      <c r="M2850" s="19">
        <f t="shared" si="228"/>
        <v>1729</v>
      </c>
      <c r="N2850" s="19">
        <f t="shared" si="229"/>
        <v>70.571428571428569</v>
      </c>
    </row>
    <row r="2851" spans="1:14" ht="15" customHeight="1">
      <c r="A2851" s="15">
        <v>2845</v>
      </c>
      <c r="B2851" s="39">
        <v>10</v>
      </c>
      <c r="C2851" s="80"/>
      <c r="D2851" s="28" t="s">
        <v>7111</v>
      </c>
      <c r="E2851" s="16" t="s">
        <v>7112</v>
      </c>
      <c r="F2851" s="87">
        <v>8592223167766</v>
      </c>
      <c r="G2851" s="25" t="s">
        <v>6122</v>
      </c>
      <c r="H2851" s="76">
        <v>1538</v>
      </c>
      <c r="I2851" s="18">
        <f t="shared" si="225"/>
        <v>62.775510204081634</v>
      </c>
      <c r="J2851" s="46">
        <f>'Skupinové slevy'!$C$20</f>
        <v>0</v>
      </c>
      <c r="K2851" s="46">
        <f t="shared" si="226"/>
        <v>0</v>
      </c>
      <c r="L2851" s="46">
        <f t="shared" si="227"/>
        <v>0</v>
      </c>
      <c r="M2851" s="19">
        <f t="shared" si="228"/>
        <v>1538</v>
      </c>
      <c r="N2851" s="19">
        <f t="shared" si="229"/>
        <v>62.775510204081634</v>
      </c>
    </row>
    <row r="2852" spans="1:14" ht="15" customHeight="1">
      <c r="A2852" s="15">
        <v>2846</v>
      </c>
      <c r="B2852" s="39">
        <v>10</v>
      </c>
      <c r="C2852" s="80"/>
      <c r="D2852" s="28" t="s">
        <v>4033</v>
      </c>
      <c r="E2852" s="16" t="s">
        <v>4034</v>
      </c>
      <c r="F2852" s="87">
        <v>8592223146280</v>
      </c>
      <c r="G2852" s="25" t="s">
        <v>3983</v>
      </c>
      <c r="H2852" s="76">
        <v>979</v>
      </c>
      <c r="I2852" s="18">
        <f t="shared" si="225"/>
        <v>39.95918367346939</v>
      </c>
      <c r="J2852" s="46">
        <f>'Skupinové slevy'!$C$23</f>
        <v>0</v>
      </c>
      <c r="K2852" s="46">
        <f t="shared" si="226"/>
        <v>0</v>
      </c>
      <c r="L2852" s="46">
        <f t="shared" si="227"/>
        <v>0</v>
      </c>
      <c r="M2852" s="19">
        <f t="shared" si="228"/>
        <v>979</v>
      </c>
      <c r="N2852" s="19">
        <f t="shared" si="229"/>
        <v>39.95918367346939</v>
      </c>
    </row>
    <row r="2853" spans="1:14" ht="15" customHeight="1">
      <c r="A2853" s="15">
        <v>2847</v>
      </c>
      <c r="B2853" s="39">
        <v>10</v>
      </c>
      <c r="C2853" s="80"/>
      <c r="D2853" s="28" t="s">
        <v>6726</v>
      </c>
      <c r="E2853" s="16" t="s">
        <v>3467</v>
      </c>
      <c r="F2853" s="87">
        <v>8592223146297</v>
      </c>
      <c r="G2853" s="25" t="s">
        <v>3983</v>
      </c>
      <c r="H2853" s="76">
        <v>912</v>
      </c>
      <c r="I2853" s="18">
        <f t="shared" si="225"/>
        <v>37.224489795918366</v>
      </c>
      <c r="J2853" s="46">
        <f>'Skupinové slevy'!$C$23</f>
        <v>0</v>
      </c>
      <c r="K2853" s="46">
        <f t="shared" si="226"/>
        <v>0</v>
      </c>
      <c r="L2853" s="46">
        <f t="shared" si="227"/>
        <v>0</v>
      </c>
      <c r="M2853" s="19">
        <f t="shared" si="228"/>
        <v>912</v>
      </c>
      <c r="N2853" s="19">
        <f t="shared" si="229"/>
        <v>37.224489795918366</v>
      </c>
    </row>
    <row r="2854" spans="1:14" ht="15" customHeight="1">
      <c r="A2854" s="15">
        <v>2848</v>
      </c>
      <c r="B2854" s="39">
        <v>10</v>
      </c>
      <c r="C2854" s="80"/>
      <c r="D2854" s="28" t="s">
        <v>2730</v>
      </c>
      <c r="E2854" s="16" t="s">
        <v>2731</v>
      </c>
      <c r="F2854" s="87">
        <v>8592223146303</v>
      </c>
      <c r="G2854" s="25" t="s">
        <v>3983</v>
      </c>
      <c r="H2854" s="76">
        <v>1306</v>
      </c>
      <c r="I2854" s="18">
        <f t="shared" si="225"/>
        <v>53.306122448979593</v>
      </c>
      <c r="J2854" s="46">
        <f>'Skupinové slevy'!$C$23</f>
        <v>0</v>
      </c>
      <c r="K2854" s="46">
        <f t="shared" si="226"/>
        <v>0</v>
      </c>
      <c r="L2854" s="46">
        <f t="shared" si="227"/>
        <v>0</v>
      </c>
      <c r="M2854" s="19">
        <f t="shared" si="228"/>
        <v>1306</v>
      </c>
      <c r="N2854" s="19">
        <f t="shared" si="229"/>
        <v>53.306122448979593</v>
      </c>
    </row>
    <row r="2855" spans="1:14" ht="15" customHeight="1">
      <c r="A2855" s="15">
        <v>2849</v>
      </c>
      <c r="B2855" s="39">
        <v>10</v>
      </c>
      <c r="C2855" s="80"/>
      <c r="D2855" s="28" t="s">
        <v>2711</v>
      </c>
      <c r="E2855" s="16" t="s">
        <v>2712</v>
      </c>
      <c r="F2855" s="87">
        <v>8592223146334</v>
      </c>
      <c r="G2855" s="25" t="s">
        <v>3983</v>
      </c>
      <c r="H2855" s="76">
        <v>762</v>
      </c>
      <c r="I2855" s="18">
        <f t="shared" si="225"/>
        <v>31.102040816326532</v>
      </c>
      <c r="J2855" s="46">
        <f>'Skupinové slevy'!$C$23</f>
        <v>0</v>
      </c>
      <c r="K2855" s="46">
        <f t="shared" si="226"/>
        <v>0</v>
      </c>
      <c r="L2855" s="46">
        <f t="shared" si="227"/>
        <v>0</v>
      </c>
      <c r="M2855" s="19">
        <f t="shared" si="228"/>
        <v>762</v>
      </c>
      <c r="N2855" s="19">
        <f t="shared" si="229"/>
        <v>31.102040816326532</v>
      </c>
    </row>
    <row r="2856" spans="1:14" ht="15" customHeight="1">
      <c r="A2856" s="15">
        <v>2850</v>
      </c>
      <c r="B2856" s="39">
        <v>10</v>
      </c>
      <c r="C2856" s="80"/>
      <c r="D2856" s="28" t="s">
        <v>6030</v>
      </c>
      <c r="E2856" s="16" t="s">
        <v>6117</v>
      </c>
      <c r="F2856" s="87">
        <v>8592223146327</v>
      </c>
      <c r="G2856" s="25" t="s">
        <v>3983</v>
      </c>
      <c r="H2856" s="76">
        <v>926</v>
      </c>
      <c r="I2856" s="18">
        <f t="shared" si="225"/>
        <v>37.795918367346935</v>
      </c>
      <c r="J2856" s="46">
        <f>'Skupinové slevy'!$C$23</f>
        <v>0</v>
      </c>
      <c r="K2856" s="46">
        <f t="shared" si="226"/>
        <v>0</v>
      </c>
      <c r="L2856" s="46">
        <f t="shared" si="227"/>
        <v>0</v>
      </c>
      <c r="M2856" s="19">
        <f t="shared" si="228"/>
        <v>926</v>
      </c>
      <c r="N2856" s="19">
        <f t="shared" si="229"/>
        <v>37.795918367346935</v>
      </c>
    </row>
    <row r="2857" spans="1:14" ht="15" customHeight="1">
      <c r="A2857" s="15">
        <v>2851</v>
      </c>
      <c r="B2857" s="39">
        <v>10</v>
      </c>
      <c r="C2857" s="80"/>
      <c r="D2857" s="28" t="s">
        <v>980</v>
      </c>
      <c r="E2857" s="16" t="s">
        <v>981</v>
      </c>
      <c r="F2857" s="87">
        <v>8592223344587</v>
      </c>
      <c r="G2857" s="25" t="s">
        <v>3983</v>
      </c>
      <c r="H2857" s="76">
        <v>662</v>
      </c>
      <c r="I2857" s="18">
        <f t="shared" si="225"/>
        <v>27.020408163265305</v>
      </c>
      <c r="J2857" s="46">
        <f>'Skupinové slevy'!$C$23</f>
        <v>0</v>
      </c>
      <c r="K2857" s="46">
        <f t="shared" si="226"/>
        <v>0</v>
      </c>
      <c r="L2857" s="46">
        <f t="shared" si="227"/>
        <v>0</v>
      </c>
      <c r="M2857" s="19">
        <f t="shared" si="228"/>
        <v>662</v>
      </c>
      <c r="N2857" s="19">
        <f t="shared" si="229"/>
        <v>27.020408163265305</v>
      </c>
    </row>
    <row r="2858" spans="1:14" ht="15" customHeight="1">
      <c r="A2858" s="15">
        <v>2852</v>
      </c>
      <c r="B2858" s="39">
        <v>10</v>
      </c>
      <c r="C2858" s="80"/>
      <c r="D2858" s="28" t="s">
        <v>2590</v>
      </c>
      <c r="E2858" s="16" t="s">
        <v>2591</v>
      </c>
      <c r="F2858" s="87">
        <v>8592223209916</v>
      </c>
      <c r="G2858" s="25" t="s">
        <v>3983</v>
      </c>
      <c r="H2858" s="76">
        <v>726</v>
      </c>
      <c r="I2858" s="18">
        <f t="shared" si="225"/>
        <v>29.632653061224488</v>
      </c>
      <c r="J2858" s="46">
        <f>'Skupinové slevy'!$C$23</f>
        <v>0</v>
      </c>
      <c r="K2858" s="46">
        <f t="shared" si="226"/>
        <v>0</v>
      </c>
      <c r="L2858" s="46">
        <f t="shared" si="227"/>
        <v>0</v>
      </c>
      <c r="M2858" s="19">
        <f t="shared" si="228"/>
        <v>726</v>
      </c>
      <c r="N2858" s="19">
        <f t="shared" si="229"/>
        <v>29.632653061224488</v>
      </c>
    </row>
    <row r="2859" spans="1:14" ht="15" customHeight="1">
      <c r="A2859" s="15">
        <v>2853</v>
      </c>
      <c r="B2859" s="39">
        <v>10</v>
      </c>
      <c r="C2859" s="80"/>
      <c r="D2859" s="28" t="s">
        <v>7023</v>
      </c>
      <c r="E2859" s="16" t="s">
        <v>6725</v>
      </c>
      <c r="F2859" s="87">
        <v>8592223146358</v>
      </c>
      <c r="G2859" s="25" t="s">
        <v>3983</v>
      </c>
      <c r="H2859" s="76">
        <v>926</v>
      </c>
      <c r="I2859" s="18">
        <f t="shared" si="225"/>
        <v>37.795918367346935</v>
      </c>
      <c r="J2859" s="46">
        <f>'Skupinové slevy'!$C$23</f>
        <v>0</v>
      </c>
      <c r="K2859" s="46">
        <f t="shared" si="226"/>
        <v>0</v>
      </c>
      <c r="L2859" s="46">
        <f t="shared" si="227"/>
        <v>0</v>
      </c>
      <c r="M2859" s="19">
        <f t="shared" si="228"/>
        <v>926</v>
      </c>
      <c r="N2859" s="19">
        <f t="shared" si="229"/>
        <v>37.795918367346935</v>
      </c>
    </row>
    <row r="2860" spans="1:14" ht="15" customHeight="1">
      <c r="A2860" s="15">
        <v>2854</v>
      </c>
      <c r="B2860" s="39">
        <v>10</v>
      </c>
      <c r="C2860" s="80"/>
      <c r="D2860" s="28" t="s">
        <v>5830</v>
      </c>
      <c r="E2860" s="16" t="s">
        <v>5831</v>
      </c>
      <c r="F2860" s="87">
        <v>8592223146365</v>
      </c>
      <c r="G2860" s="25" t="s">
        <v>3983</v>
      </c>
      <c r="H2860" s="76">
        <v>968</v>
      </c>
      <c r="I2860" s="18">
        <f t="shared" si="225"/>
        <v>39.510204081632651</v>
      </c>
      <c r="J2860" s="46">
        <f>'Skupinové slevy'!$C$23</f>
        <v>0</v>
      </c>
      <c r="K2860" s="46">
        <f t="shared" si="226"/>
        <v>0</v>
      </c>
      <c r="L2860" s="46">
        <f t="shared" si="227"/>
        <v>0</v>
      </c>
      <c r="M2860" s="19">
        <f t="shared" si="228"/>
        <v>968</v>
      </c>
      <c r="N2860" s="19">
        <f t="shared" si="229"/>
        <v>39.510204081632651</v>
      </c>
    </row>
    <row r="2861" spans="1:14" ht="15" customHeight="1">
      <c r="A2861" s="15">
        <v>2855</v>
      </c>
      <c r="B2861" s="39">
        <v>10</v>
      </c>
      <c r="C2861" s="80"/>
      <c r="D2861" s="28" t="s">
        <v>2728</v>
      </c>
      <c r="E2861" s="16" t="s">
        <v>2729</v>
      </c>
      <c r="F2861" s="87">
        <v>8592223146372</v>
      </c>
      <c r="G2861" s="25" t="s">
        <v>3983</v>
      </c>
      <c r="H2861" s="76">
        <v>946</v>
      </c>
      <c r="I2861" s="18">
        <f t="shared" si="225"/>
        <v>38.612244897959187</v>
      </c>
      <c r="J2861" s="46">
        <f>'Skupinové slevy'!$C$23</f>
        <v>0</v>
      </c>
      <c r="K2861" s="46">
        <f t="shared" si="226"/>
        <v>0</v>
      </c>
      <c r="L2861" s="46">
        <f t="shared" si="227"/>
        <v>0</v>
      </c>
      <c r="M2861" s="19">
        <f t="shared" si="228"/>
        <v>946</v>
      </c>
      <c r="N2861" s="19">
        <f t="shared" si="229"/>
        <v>38.612244897959187</v>
      </c>
    </row>
    <row r="2862" spans="1:14" ht="15" customHeight="1">
      <c r="A2862" s="15">
        <v>2856</v>
      </c>
      <c r="B2862" s="39">
        <v>10</v>
      </c>
      <c r="C2862" s="80"/>
      <c r="D2862" s="28" t="s">
        <v>5395</v>
      </c>
      <c r="E2862" s="16" t="s">
        <v>6891</v>
      </c>
      <c r="F2862" s="87">
        <v>8592223165885</v>
      </c>
      <c r="G2862" s="17">
        <v>997</v>
      </c>
      <c r="H2862" s="76">
        <v>364</v>
      </c>
      <c r="I2862" s="18">
        <f t="shared" si="225"/>
        <v>14.857142857142858</v>
      </c>
      <c r="J2862" s="46">
        <f>'Skupinové slevy'!$C$62</f>
        <v>0</v>
      </c>
      <c r="K2862" s="46">
        <f t="shared" si="226"/>
        <v>0</v>
      </c>
      <c r="L2862" s="46">
        <f t="shared" si="227"/>
        <v>0</v>
      </c>
      <c r="M2862" s="19">
        <f t="shared" si="228"/>
        <v>364</v>
      </c>
      <c r="N2862" s="19">
        <f t="shared" si="229"/>
        <v>14.857142857142858</v>
      </c>
    </row>
    <row r="2863" spans="1:14" ht="15" customHeight="1">
      <c r="A2863" s="15">
        <v>2857</v>
      </c>
      <c r="B2863" s="39">
        <v>10</v>
      </c>
      <c r="C2863" s="80"/>
      <c r="D2863" s="28" t="s">
        <v>6892</v>
      </c>
      <c r="E2863" s="16" t="s">
        <v>6893</v>
      </c>
      <c r="F2863" s="87">
        <v>8592223165908</v>
      </c>
      <c r="G2863" s="17">
        <v>997</v>
      </c>
      <c r="H2863" s="76">
        <v>403</v>
      </c>
      <c r="I2863" s="18">
        <f t="shared" si="225"/>
        <v>16.448979591836736</v>
      </c>
      <c r="J2863" s="46">
        <f>'Skupinové slevy'!$C$62</f>
        <v>0</v>
      </c>
      <c r="K2863" s="46">
        <f t="shared" si="226"/>
        <v>0</v>
      </c>
      <c r="L2863" s="46">
        <f t="shared" si="227"/>
        <v>0</v>
      </c>
      <c r="M2863" s="19">
        <f t="shared" si="228"/>
        <v>403</v>
      </c>
      <c r="N2863" s="19">
        <f t="shared" si="229"/>
        <v>16.448979591836736</v>
      </c>
    </row>
    <row r="2864" spans="1:14" ht="15" customHeight="1">
      <c r="A2864" s="15">
        <v>2858</v>
      </c>
      <c r="B2864" s="39">
        <v>10</v>
      </c>
      <c r="C2864" s="80"/>
      <c r="D2864" s="28" t="s">
        <v>995</v>
      </c>
      <c r="E2864" s="16" t="s">
        <v>996</v>
      </c>
      <c r="F2864" s="87">
        <v>8592223212169</v>
      </c>
      <c r="G2864" s="17">
        <v>997</v>
      </c>
      <c r="H2864" s="76">
        <v>364</v>
      </c>
      <c r="I2864" s="18">
        <f t="shared" si="225"/>
        <v>14.857142857142858</v>
      </c>
      <c r="J2864" s="46">
        <f>'Skupinové slevy'!$C$62</f>
        <v>0</v>
      </c>
      <c r="K2864" s="46">
        <f t="shared" si="226"/>
        <v>0</v>
      </c>
      <c r="L2864" s="46">
        <f t="shared" si="227"/>
        <v>0</v>
      </c>
      <c r="M2864" s="19">
        <f t="shared" si="228"/>
        <v>364</v>
      </c>
      <c r="N2864" s="19">
        <f t="shared" si="229"/>
        <v>14.857142857142858</v>
      </c>
    </row>
    <row r="2865" spans="1:14" ht="15" customHeight="1">
      <c r="A2865" s="15">
        <v>2859</v>
      </c>
      <c r="B2865" s="39">
        <v>10</v>
      </c>
      <c r="C2865" s="80"/>
      <c r="D2865" s="28" t="s">
        <v>997</v>
      </c>
      <c r="E2865" s="16" t="s">
        <v>998</v>
      </c>
      <c r="F2865" s="87">
        <v>8592223212176</v>
      </c>
      <c r="G2865" s="17">
        <v>997</v>
      </c>
      <c r="H2865" s="76">
        <v>387</v>
      </c>
      <c r="I2865" s="18">
        <f t="shared" si="225"/>
        <v>15.795918367346939</v>
      </c>
      <c r="J2865" s="46">
        <f>'Skupinové slevy'!$C$62</f>
        <v>0</v>
      </c>
      <c r="K2865" s="46">
        <f t="shared" si="226"/>
        <v>0</v>
      </c>
      <c r="L2865" s="46">
        <f t="shared" si="227"/>
        <v>0</v>
      </c>
      <c r="M2865" s="19">
        <f t="shared" si="228"/>
        <v>387</v>
      </c>
      <c r="N2865" s="19">
        <f t="shared" si="229"/>
        <v>15.795918367346939</v>
      </c>
    </row>
    <row r="2866" spans="1:14" ht="15" customHeight="1">
      <c r="A2866" s="15">
        <v>2860</v>
      </c>
      <c r="B2866" s="39">
        <v>10</v>
      </c>
      <c r="C2866" s="80"/>
      <c r="D2866" s="28" t="s">
        <v>4854</v>
      </c>
      <c r="E2866" s="16" t="s">
        <v>747</v>
      </c>
      <c r="F2866" s="87">
        <v>8592223146389</v>
      </c>
      <c r="G2866" s="25" t="s">
        <v>3983</v>
      </c>
      <c r="H2866" s="76">
        <v>816</v>
      </c>
      <c r="I2866" s="18">
        <f t="shared" si="225"/>
        <v>33.306122448979593</v>
      </c>
      <c r="J2866" s="46">
        <f>'Skupinové slevy'!$C$23</f>
        <v>0</v>
      </c>
      <c r="K2866" s="46">
        <f t="shared" si="226"/>
        <v>0</v>
      </c>
      <c r="L2866" s="46">
        <f t="shared" si="227"/>
        <v>0</v>
      </c>
      <c r="M2866" s="19">
        <f t="shared" si="228"/>
        <v>816</v>
      </c>
      <c r="N2866" s="19">
        <f t="shared" si="229"/>
        <v>33.306122448979593</v>
      </c>
    </row>
    <row r="2867" spans="1:14" ht="15" customHeight="1">
      <c r="A2867" s="15">
        <v>2861</v>
      </c>
      <c r="B2867" s="39">
        <v>10</v>
      </c>
      <c r="C2867" s="80"/>
      <c r="D2867" s="28" t="s">
        <v>6802</v>
      </c>
      <c r="E2867" s="16" t="s">
        <v>6803</v>
      </c>
      <c r="F2867" s="87">
        <v>8592223146396</v>
      </c>
      <c r="G2867" s="25" t="s">
        <v>3983</v>
      </c>
      <c r="H2867" s="76">
        <v>834</v>
      </c>
      <c r="I2867" s="18">
        <f t="shared" si="225"/>
        <v>34.04081632653061</v>
      </c>
      <c r="J2867" s="46">
        <f>'Skupinové slevy'!$C$23</f>
        <v>0</v>
      </c>
      <c r="K2867" s="46">
        <f t="shared" si="226"/>
        <v>0</v>
      </c>
      <c r="L2867" s="46">
        <f t="shared" si="227"/>
        <v>0</v>
      </c>
      <c r="M2867" s="19">
        <f t="shared" si="228"/>
        <v>834</v>
      </c>
      <c r="N2867" s="19">
        <f t="shared" si="229"/>
        <v>34.04081632653061</v>
      </c>
    </row>
    <row r="2868" spans="1:14" ht="15" customHeight="1">
      <c r="A2868" s="15">
        <v>2862</v>
      </c>
      <c r="B2868" s="39">
        <v>10</v>
      </c>
      <c r="C2868" s="80"/>
      <c r="D2868" s="28" t="s">
        <v>2588</v>
      </c>
      <c r="E2868" s="16" t="s">
        <v>2589</v>
      </c>
      <c r="F2868" s="87">
        <v>8592223146402</v>
      </c>
      <c r="G2868" s="25" t="s">
        <v>3983</v>
      </c>
      <c r="H2868" s="76">
        <v>726</v>
      </c>
      <c r="I2868" s="18">
        <f t="shared" si="225"/>
        <v>29.632653061224488</v>
      </c>
      <c r="J2868" s="46">
        <f>'Skupinové slevy'!$C$23</f>
        <v>0</v>
      </c>
      <c r="K2868" s="46">
        <f t="shared" si="226"/>
        <v>0</v>
      </c>
      <c r="L2868" s="46">
        <f t="shared" si="227"/>
        <v>0</v>
      </c>
      <c r="M2868" s="19">
        <f t="shared" si="228"/>
        <v>726</v>
      </c>
      <c r="N2868" s="19">
        <f t="shared" si="229"/>
        <v>29.632653061224488</v>
      </c>
    </row>
    <row r="2869" spans="1:14" ht="15" customHeight="1">
      <c r="A2869" s="15">
        <v>2863</v>
      </c>
      <c r="B2869" s="39">
        <v>10</v>
      </c>
      <c r="C2869" s="80"/>
      <c r="D2869" s="28" t="s">
        <v>5658</v>
      </c>
      <c r="E2869" s="16" t="s">
        <v>5659</v>
      </c>
      <c r="F2869" s="87">
        <v>8592223146419</v>
      </c>
      <c r="G2869" s="25" t="s">
        <v>3983</v>
      </c>
      <c r="H2869" s="76">
        <v>1388</v>
      </c>
      <c r="I2869" s="18">
        <f t="shared" si="225"/>
        <v>56.653061224489797</v>
      </c>
      <c r="J2869" s="46">
        <f>'Skupinové slevy'!$C$23</f>
        <v>0</v>
      </c>
      <c r="K2869" s="46">
        <f t="shared" si="226"/>
        <v>0</v>
      </c>
      <c r="L2869" s="46">
        <f t="shared" si="227"/>
        <v>0</v>
      </c>
      <c r="M2869" s="19">
        <f t="shared" si="228"/>
        <v>1388</v>
      </c>
      <c r="N2869" s="19">
        <f t="shared" si="229"/>
        <v>56.653061224489797</v>
      </c>
    </row>
    <row r="2870" spans="1:14" ht="15" customHeight="1">
      <c r="A2870" s="15">
        <v>2864</v>
      </c>
      <c r="B2870" s="39">
        <v>10</v>
      </c>
      <c r="C2870" s="80"/>
      <c r="D2870" s="28" t="s">
        <v>976</v>
      </c>
      <c r="E2870" s="16" t="s">
        <v>977</v>
      </c>
      <c r="F2870" s="87">
        <v>8592223167827</v>
      </c>
      <c r="G2870" s="25" t="s">
        <v>3983</v>
      </c>
      <c r="H2870" s="76">
        <v>638</v>
      </c>
      <c r="I2870" s="18">
        <f t="shared" si="225"/>
        <v>26.040816326530614</v>
      </c>
      <c r="J2870" s="46">
        <f>'Skupinové slevy'!$C$23</f>
        <v>0</v>
      </c>
      <c r="K2870" s="46">
        <f t="shared" si="226"/>
        <v>0</v>
      </c>
      <c r="L2870" s="46">
        <f t="shared" si="227"/>
        <v>0</v>
      </c>
      <c r="M2870" s="19">
        <f t="shared" si="228"/>
        <v>638</v>
      </c>
      <c r="N2870" s="19">
        <f t="shared" si="229"/>
        <v>26.040816326530614</v>
      </c>
    </row>
    <row r="2871" spans="1:14" ht="15" customHeight="1">
      <c r="A2871" s="15">
        <v>2865</v>
      </c>
      <c r="B2871" s="39">
        <v>10</v>
      </c>
      <c r="C2871" s="80"/>
      <c r="D2871" s="28" t="s">
        <v>6233</v>
      </c>
      <c r="E2871" s="16" t="s">
        <v>6244</v>
      </c>
      <c r="F2871" s="87">
        <v>8592223167834</v>
      </c>
      <c r="G2871" s="25" t="s">
        <v>3983</v>
      </c>
      <c r="H2871" s="76">
        <v>625</v>
      </c>
      <c r="I2871" s="18">
        <f t="shared" si="225"/>
        <v>25.510204081632654</v>
      </c>
      <c r="J2871" s="46">
        <f>'Skupinové slevy'!$C$23</f>
        <v>0</v>
      </c>
      <c r="K2871" s="46">
        <f t="shared" si="226"/>
        <v>0</v>
      </c>
      <c r="L2871" s="46">
        <f t="shared" si="227"/>
        <v>0</v>
      </c>
      <c r="M2871" s="19">
        <f t="shared" si="228"/>
        <v>625</v>
      </c>
      <c r="N2871" s="19">
        <f t="shared" si="229"/>
        <v>25.510204081632654</v>
      </c>
    </row>
    <row r="2872" spans="1:14" ht="15" customHeight="1">
      <c r="A2872" s="15">
        <v>2866</v>
      </c>
      <c r="B2872" s="39">
        <v>10</v>
      </c>
      <c r="C2872" s="80"/>
      <c r="D2872" s="28" t="s">
        <v>1904</v>
      </c>
      <c r="E2872" s="16" t="s">
        <v>1905</v>
      </c>
      <c r="F2872" s="87">
        <v>8592223230637</v>
      </c>
      <c r="G2872" s="25">
        <v>111</v>
      </c>
      <c r="H2872" s="76">
        <v>552</v>
      </c>
      <c r="I2872" s="18">
        <f t="shared" si="225"/>
        <v>22.530612244897959</v>
      </c>
      <c r="J2872" s="46">
        <f>'Skupinové slevy'!$C$8</f>
        <v>0</v>
      </c>
      <c r="K2872" s="46">
        <f t="shared" si="226"/>
        <v>0</v>
      </c>
      <c r="L2872" s="46">
        <f t="shared" si="227"/>
        <v>0</v>
      </c>
      <c r="M2872" s="19">
        <f t="shared" si="228"/>
        <v>552</v>
      </c>
      <c r="N2872" s="19">
        <f t="shared" si="229"/>
        <v>22.530612244897959</v>
      </c>
    </row>
    <row r="2873" spans="1:14" ht="15" customHeight="1">
      <c r="A2873" s="15">
        <v>2867</v>
      </c>
      <c r="B2873" s="39">
        <v>10</v>
      </c>
      <c r="C2873" s="80"/>
      <c r="D2873" s="28" t="s">
        <v>5807</v>
      </c>
      <c r="E2873" s="16" t="s">
        <v>409</v>
      </c>
      <c r="F2873" s="87">
        <v>8592223003217</v>
      </c>
      <c r="G2873" s="25">
        <v>111</v>
      </c>
      <c r="H2873" s="76">
        <v>1316</v>
      </c>
      <c r="I2873" s="18">
        <f t="shared" si="225"/>
        <v>53.714285714285715</v>
      </c>
      <c r="J2873" s="46">
        <f>'Skupinové slevy'!$C$8</f>
        <v>0</v>
      </c>
      <c r="K2873" s="46">
        <f t="shared" si="226"/>
        <v>0</v>
      </c>
      <c r="L2873" s="46">
        <f t="shared" si="227"/>
        <v>0</v>
      </c>
      <c r="M2873" s="19">
        <f t="shared" si="228"/>
        <v>1316</v>
      </c>
      <c r="N2873" s="19">
        <f t="shared" si="229"/>
        <v>53.714285714285715</v>
      </c>
    </row>
    <row r="2874" spans="1:14" ht="15" customHeight="1">
      <c r="A2874" s="15">
        <v>2868</v>
      </c>
      <c r="B2874" s="39">
        <v>10</v>
      </c>
      <c r="C2874" s="80"/>
      <c r="D2874" s="28" t="s">
        <v>402</v>
      </c>
      <c r="E2874" s="16" t="s">
        <v>403</v>
      </c>
      <c r="F2874" s="87">
        <v>8592223003262</v>
      </c>
      <c r="G2874" s="25">
        <v>111</v>
      </c>
      <c r="H2874" s="76">
        <v>1240</v>
      </c>
      <c r="I2874" s="18">
        <f t="shared" si="225"/>
        <v>50.612244897959187</v>
      </c>
      <c r="J2874" s="46">
        <f>'Skupinové slevy'!$C$8</f>
        <v>0</v>
      </c>
      <c r="K2874" s="46">
        <f t="shared" si="226"/>
        <v>0</v>
      </c>
      <c r="L2874" s="46">
        <f t="shared" si="227"/>
        <v>0</v>
      </c>
      <c r="M2874" s="19">
        <f t="shared" si="228"/>
        <v>1240</v>
      </c>
      <c r="N2874" s="19">
        <f t="shared" si="229"/>
        <v>50.612244897959187</v>
      </c>
    </row>
    <row r="2875" spans="1:14" ht="15" customHeight="1">
      <c r="A2875" s="15">
        <v>2869</v>
      </c>
      <c r="B2875" s="39">
        <v>10</v>
      </c>
      <c r="C2875" s="80"/>
      <c r="D2875" s="28" t="s">
        <v>5805</v>
      </c>
      <c r="E2875" s="16" t="s">
        <v>2559</v>
      </c>
      <c r="F2875" s="87">
        <v>8592223003200</v>
      </c>
      <c r="G2875" s="25">
        <v>111</v>
      </c>
      <c r="H2875" s="76">
        <v>880</v>
      </c>
      <c r="I2875" s="18">
        <f t="shared" si="225"/>
        <v>35.918367346938773</v>
      </c>
      <c r="J2875" s="46">
        <f>'Skupinové slevy'!$C$8</f>
        <v>0</v>
      </c>
      <c r="K2875" s="46">
        <f t="shared" si="226"/>
        <v>0</v>
      </c>
      <c r="L2875" s="46">
        <f t="shared" si="227"/>
        <v>0</v>
      </c>
      <c r="M2875" s="19">
        <f t="shared" si="228"/>
        <v>880</v>
      </c>
      <c r="N2875" s="19">
        <f t="shared" si="229"/>
        <v>35.918367346938773</v>
      </c>
    </row>
    <row r="2876" spans="1:14" ht="15" customHeight="1">
      <c r="A2876" s="15">
        <v>2870</v>
      </c>
      <c r="B2876" s="39">
        <v>10</v>
      </c>
      <c r="C2876" s="80"/>
      <c r="D2876" s="28" t="s">
        <v>6497</v>
      </c>
      <c r="E2876" s="16" t="s">
        <v>6498</v>
      </c>
      <c r="F2876" s="87">
        <v>8592223141025</v>
      </c>
      <c r="G2876" s="25">
        <v>140</v>
      </c>
      <c r="H2876" s="76">
        <v>2713</v>
      </c>
      <c r="I2876" s="18">
        <f t="shared" si="225"/>
        <v>110.73469387755102</v>
      </c>
      <c r="J2876" s="46">
        <f>'Skupinové slevy'!$C$14</f>
        <v>0</v>
      </c>
      <c r="K2876" s="46">
        <f t="shared" si="226"/>
        <v>0</v>
      </c>
      <c r="L2876" s="46">
        <f t="shared" si="227"/>
        <v>0</v>
      </c>
      <c r="M2876" s="19">
        <f t="shared" si="228"/>
        <v>2713</v>
      </c>
      <c r="N2876" s="19">
        <f t="shared" si="229"/>
        <v>110.73469387755102</v>
      </c>
    </row>
    <row r="2877" spans="1:14" ht="15" customHeight="1">
      <c r="A2877" s="15">
        <v>2871</v>
      </c>
      <c r="B2877" s="39">
        <v>10</v>
      </c>
      <c r="C2877" s="80"/>
      <c r="D2877" s="28" t="s">
        <v>2314</v>
      </c>
      <c r="E2877" s="16" t="s">
        <v>2315</v>
      </c>
      <c r="F2877" s="87">
        <v>8592223141018</v>
      </c>
      <c r="G2877" s="25">
        <v>140</v>
      </c>
      <c r="H2877" s="76">
        <v>1980</v>
      </c>
      <c r="I2877" s="18">
        <f t="shared" si="225"/>
        <v>80.816326530612244</v>
      </c>
      <c r="J2877" s="46">
        <f>'Skupinové slevy'!$C$14</f>
        <v>0</v>
      </c>
      <c r="K2877" s="46">
        <f t="shared" si="226"/>
        <v>0</v>
      </c>
      <c r="L2877" s="46">
        <f t="shared" si="227"/>
        <v>0</v>
      </c>
      <c r="M2877" s="19">
        <f t="shared" si="228"/>
        <v>1980</v>
      </c>
      <c r="N2877" s="19">
        <f t="shared" si="229"/>
        <v>80.816326530612244</v>
      </c>
    </row>
    <row r="2878" spans="1:14" ht="15" customHeight="1">
      <c r="A2878" s="15">
        <v>2872</v>
      </c>
      <c r="B2878" s="39">
        <v>10</v>
      </c>
      <c r="C2878" s="80"/>
      <c r="D2878" s="28" t="s">
        <v>2802</v>
      </c>
      <c r="E2878" s="16" t="s">
        <v>2803</v>
      </c>
      <c r="F2878" s="87">
        <v>8020352209250</v>
      </c>
      <c r="G2878" s="25">
        <v>140</v>
      </c>
      <c r="H2878" s="76">
        <v>1926</v>
      </c>
      <c r="I2878" s="18">
        <f t="shared" si="225"/>
        <v>78.612244897959187</v>
      </c>
      <c r="J2878" s="46">
        <f>'Skupinové slevy'!$C$14</f>
        <v>0</v>
      </c>
      <c r="K2878" s="46">
        <f t="shared" si="226"/>
        <v>0</v>
      </c>
      <c r="L2878" s="46">
        <f t="shared" si="227"/>
        <v>0</v>
      </c>
      <c r="M2878" s="19">
        <f t="shared" si="228"/>
        <v>1926</v>
      </c>
      <c r="N2878" s="19">
        <f t="shared" si="229"/>
        <v>78.612244897959187</v>
      </c>
    </row>
    <row r="2879" spans="1:14" ht="15" customHeight="1">
      <c r="A2879" s="15">
        <v>2873</v>
      </c>
      <c r="B2879" s="39">
        <v>10</v>
      </c>
      <c r="C2879" s="80"/>
      <c r="D2879" s="28" t="s">
        <v>2804</v>
      </c>
      <c r="E2879" s="16" t="s">
        <v>6950</v>
      </c>
      <c r="F2879" s="87">
        <v>8592223141049</v>
      </c>
      <c r="G2879" s="25">
        <v>140</v>
      </c>
      <c r="H2879" s="76">
        <v>2144</v>
      </c>
      <c r="I2879" s="18">
        <f t="shared" si="225"/>
        <v>87.510204081632651</v>
      </c>
      <c r="J2879" s="46">
        <f>'Skupinové slevy'!$C$14</f>
        <v>0</v>
      </c>
      <c r="K2879" s="46">
        <f t="shared" si="226"/>
        <v>0</v>
      </c>
      <c r="L2879" s="46">
        <f t="shared" si="227"/>
        <v>0</v>
      </c>
      <c r="M2879" s="19">
        <f t="shared" si="228"/>
        <v>2144</v>
      </c>
      <c r="N2879" s="19">
        <f t="shared" si="229"/>
        <v>87.510204081632651</v>
      </c>
    </row>
    <row r="2880" spans="1:14" ht="15" customHeight="1">
      <c r="A2880" s="15">
        <v>2874</v>
      </c>
      <c r="B2880" s="39">
        <v>10</v>
      </c>
      <c r="C2880" s="80"/>
      <c r="D2880" s="28" t="s">
        <v>2318</v>
      </c>
      <c r="E2880" s="16" t="s">
        <v>2581</v>
      </c>
      <c r="F2880" s="87">
        <v>8020352209304</v>
      </c>
      <c r="G2880" s="25">
        <v>140</v>
      </c>
      <c r="H2880" s="76">
        <v>2380</v>
      </c>
      <c r="I2880" s="18">
        <f t="shared" si="225"/>
        <v>97.142857142857139</v>
      </c>
      <c r="J2880" s="46">
        <f>'Skupinové slevy'!$C$14</f>
        <v>0</v>
      </c>
      <c r="K2880" s="46">
        <f t="shared" si="226"/>
        <v>0</v>
      </c>
      <c r="L2880" s="46">
        <f t="shared" si="227"/>
        <v>0</v>
      </c>
      <c r="M2880" s="19">
        <f t="shared" si="228"/>
        <v>2380</v>
      </c>
      <c r="N2880" s="19">
        <f t="shared" si="229"/>
        <v>97.142857142857139</v>
      </c>
    </row>
    <row r="2881" spans="1:14" ht="15" customHeight="1">
      <c r="A2881" s="15">
        <v>2875</v>
      </c>
      <c r="B2881" s="39">
        <v>10</v>
      </c>
      <c r="C2881" s="80"/>
      <c r="D2881" s="28" t="s">
        <v>2316</v>
      </c>
      <c r="E2881" s="16" t="s">
        <v>2317</v>
      </c>
      <c r="F2881" s="87">
        <v>8020352209298</v>
      </c>
      <c r="G2881" s="25">
        <v>140</v>
      </c>
      <c r="H2881" s="76">
        <v>2432</v>
      </c>
      <c r="I2881" s="18">
        <f t="shared" si="225"/>
        <v>99.265306122448976</v>
      </c>
      <c r="J2881" s="46">
        <f>'Skupinové slevy'!$C$14</f>
        <v>0</v>
      </c>
      <c r="K2881" s="46">
        <f t="shared" si="226"/>
        <v>0</v>
      </c>
      <c r="L2881" s="46">
        <f t="shared" si="227"/>
        <v>0</v>
      </c>
      <c r="M2881" s="19">
        <f t="shared" si="228"/>
        <v>2432</v>
      </c>
      <c r="N2881" s="19">
        <f t="shared" si="229"/>
        <v>99.265306122448976</v>
      </c>
    </row>
    <row r="2882" spans="1:14" ht="15" customHeight="1">
      <c r="A2882" s="15">
        <v>2876</v>
      </c>
      <c r="B2882" s="39">
        <v>10</v>
      </c>
      <c r="C2882" s="80"/>
      <c r="D2882" s="28" t="s">
        <v>6098</v>
      </c>
      <c r="E2882" s="16" t="s">
        <v>6099</v>
      </c>
      <c r="F2882" s="87">
        <v>8592223036673</v>
      </c>
      <c r="G2882" s="25">
        <v>140</v>
      </c>
      <c r="H2882" s="76">
        <v>3111</v>
      </c>
      <c r="I2882" s="18">
        <f t="shared" si="225"/>
        <v>126.9795918367347</v>
      </c>
      <c r="J2882" s="46">
        <f>'Skupinové slevy'!$C$14</f>
        <v>0</v>
      </c>
      <c r="K2882" s="46">
        <f t="shared" si="226"/>
        <v>0</v>
      </c>
      <c r="L2882" s="46">
        <f t="shared" si="227"/>
        <v>0</v>
      </c>
      <c r="M2882" s="19">
        <f t="shared" si="228"/>
        <v>3111</v>
      </c>
      <c r="N2882" s="19">
        <f t="shared" si="229"/>
        <v>126.9795918367347</v>
      </c>
    </row>
    <row r="2883" spans="1:14" ht="15" customHeight="1">
      <c r="A2883" s="15">
        <v>2877</v>
      </c>
      <c r="B2883" s="39">
        <v>10</v>
      </c>
      <c r="C2883" s="80"/>
      <c r="D2883" s="28" t="s">
        <v>1573</v>
      </c>
      <c r="E2883" s="16" t="s">
        <v>1574</v>
      </c>
      <c r="F2883" s="87">
        <v>8592223035638</v>
      </c>
      <c r="G2883" s="25">
        <v>140</v>
      </c>
      <c r="H2883" s="76">
        <v>1940</v>
      </c>
      <c r="I2883" s="18">
        <f t="shared" si="225"/>
        <v>79.183673469387756</v>
      </c>
      <c r="J2883" s="46">
        <f>'Skupinové slevy'!$C$14</f>
        <v>0</v>
      </c>
      <c r="K2883" s="46">
        <f t="shared" si="226"/>
        <v>0</v>
      </c>
      <c r="L2883" s="46">
        <f t="shared" si="227"/>
        <v>0</v>
      </c>
      <c r="M2883" s="19">
        <f t="shared" si="228"/>
        <v>1940</v>
      </c>
      <c r="N2883" s="19">
        <f t="shared" si="229"/>
        <v>79.183673469387756</v>
      </c>
    </row>
    <row r="2884" spans="1:14" ht="15" customHeight="1">
      <c r="A2884" s="15">
        <v>2878</v>
      </c>
      <c r="B2884" s="39">
        <v>10</v>
      </c>
      <c r="C2884" s="80"/>
      <c r="D2884" s="28" t="s">
        <v>1582</v>
      </c>
      <c r="E2884" s="16" t="s">
        <v>1583</v>
      </c>
      <c r="F2884" s="87">
        <v>8592223305151</v>
      </c>
      <c r="G2884" s="25">
        <v>140</v>
      </c>
      <c r="H2884" s="76">
        <v>2030</v>
      </c>
      <c r="I2884" s="18">
        <f t="shared" si="225"/>
        <v>82.857142857142861</v>
      </c>
      <c r="J2884" s="46">
        <f>'Skupinové slevy'!$C$14</f>
        <v>0</v>
      </c>
      <c r="K2884" s="46">
        <f t="shared" si="226"/>
        <v>0</v>
      </c>
      <c r="L2884" s="46">
        <f t="shared" si="227"/>
        <v>0</v>
      </c>
      <c r="M2884" s="19">
        <f t="shared" si="228"/>
        <v>2030</v>
      </c>
      <c r="N2884" s="19">
        <f t="shared" si="229"/>
        <v>82.857142857142861</v>
      </c>
    </row>
    <row r="2885" spans="1:14" ht="15" customHeight="1">
      <c r="A2885" s="15">
        <v>2879</v>
      </c>
      <c r="B2885" s="39">
        <v>10</v>
      </c>
      <c r="C2885" s="80"/>
      <c r="D2885" s="28" t="s">
        <v>6502</v>
      </c>
      <c r="E2885" s="16" t="s">
        <v>6503</v>
      </c>
      <c r="F2885" s="87">
        <v>8592223140998</v>
      </c>
      <c r="G2885" s="25">
        <v>140</v>
      </c>
      <c r="H2885" s="76">
        <v>2132</v>
      </c>
      <c r="I2885" s="18">
        <f t="shared" si="225"/>
        <v>87.020408163265301</v>
      </c>
      <c r="J2885" s="46">
        <f>'Skupinové slevy'!$C$14</f>
        <v>0</v>
      </c>
      <c r="K2885" s="46">
        <f t="shared" si="226"/>
        <v>0</v>
      </c>
      <c r="L2885" s="46">
        <f t="shared" si="227"/>
        <v>0</v>
      </c>
      <c r="M2885" s="19">
        <f t="shared" si="228"/>
        <v>2132</v>
      </c>
      <c r="N2885" s="19">
        <f t="shared" si="229"/>
        <v>87.020408163265301</v>
      </c>
    </row>
    <row r="2886" spans="1:14" ht="15" customHeight="1">
      <c r="A2886" s="15">
        <v>2880</v>
      </c>
      <c r="B2886" s="39">
        <v>10</v>
      </c>
      <c r="C2886" s="80"/>
      <c r="D2886" s="28" t="s">
        <v>6504</v>
      </c>
      <c r="E2886" s="16" t="s">
        <v>6505</v>
      </c>
      <c r="F2886" s="87">
        <v>8592223140981</v>
      </c>
      <c r="G2886" s="25">
        <v>140</v>
      </c>
      <c r="H2886" s="76">
        <v>1222</v>
      </c>
      <c r="I2886" s="18">
        <f t="shared" si="225"/>
        <v>49.877551020408163</v>
      </c>
      <c r="J2886" s="46">
        <f>'Skupinové slevy'!$C$14</f>
        <v>0</v>
      </c>
      <c r="K2886" s="46">
        <f t="shared" si="226"/>
        <v>0</v>
      </c>
      <c r="L2886" s="46">
        <f t="shared" si="227"/>
        <v>0</v>
      </c>
      <c r="M2886" s="19">
        <f t="shared" si="228"/>
        <v>1222</v>
      </c>
      <c r="N2886" s="19">
        <f t="shared" si="229"/>
        <v>49.877551020408163</v>
      </c>
    </row>
    <row r="2887" spans="1:14" ht="15" customHeight="1">
      <c r="A2887" s="15">
        <v>2881</v>
      </c>
      <c r="B2887" s="39">
        <v>10</v>
      </c>
      <c r="C2887" s="80"/>
      <c r="D2887" s="28" t="s">
        <v>6955</v>
      </c>
      <c r="E2887" s="16" t="s">
        <v>6956</v>
      </c>
      <c r="F2887" s="87">
        <v>8020352209311</v>
      </c>
      <c r="G2887" s="25">
        <v>140</v>
      </c>
      <c r="H2887" s="76">
        <v>1180</v>
      </c>
      <c r="I2887" s="18">
        <f t="shared" ref="I2887:I2950" si="230">H2887/$I$5</f>
        <v>48.163265306122447</v>
      </c>
      <c r="J2887" s="46">
        <f>'Skupinové slevy'!$C$14</f>
        <v>0</v>
      </c>
      <c r="K2887" s="46">
        <f t="shared" ref="K2887:K2950" si="231">IF($K$4="X",0.04,0)</f>
        <v>0</v>
      </c>
      <c r="L2887" s="46">
        <f t="shared" ref="L2887:L2950" si="232">IF($L$4="X",0.02,0)</f>
        <v>0</v>
      </c>
      <c r="M2887" s="19">
        <f t="shared" si="228"/>
        <v>1180</v>
      </c>
      <c r="N2887" s="19">
        <f t="shared" si="229"/>
        <v>48.163265306122447</v>
      </c>
    </row>
    <row r="2888" spans="1:14" ht="15" customHeight="1">
      <c r="A2888" s="15">
        <v>2882</v>
      </c>
      <c r="B2888" s="39">
        <v>10</v>
      </c>
      <c r="C2888" s="80"/>
      <c r="D2888" s="28" t="s">
        <v>6951</v>
      </c>
      <c r="E2888" s="16" t="s">
        <v>6952</v>
      </c>
      <c r="F2888" s="87">
        <v>8592223344402</v>
      </c>
      <c r="G2888" s="25">
        <v>140</v>
      </c>
      <c r="H2888" s="76">
        <v>937</v>
      </c>
      <c r="I2888" s="18">
        <f t="shared" si="230"/>
        <v>38.244897959183675</v>
      </c>
      <c r="J2888" s="46">
        <f>'Skupinové slevy'!$C$14</f>
        <v>0</v>
      </c>
      <c r="K2888" s="46">
        <f t="shared" si="231"/>
        <v>0</v>
      </c>
      <c r="L2888" s="46">
        <f t="shared" si="232"/>
        <v>0</v>
      </c>
      <c r="M2888" s="19">
        <f t="shared" si="228"/>
        <v>937</v>
      </c>
      <c r="N2888" s="19">
        <f t="shared" si="229"/>
        <v>38.244897959183675</v>
      </c>
    </row>
    <row r="2889" spans="1:14" ht="15" customHeight="1">
      <c r="A2889" s="15">
        <v>2883</v>
      </c>
      <c r="B2889" s="39">
        <v>10</v>
      </c>
      <c r="C2889" s="80"/>
      <c r="D2889" s="28" t="s">
        <v>6953</v>
      </c>
      <c r="E2889" s="16" t="s">
        <v>1581</v>
      </c>
      <c r="F2889" s="87">
        <v>8592223141032</v>
      </c>
      <c r="G2889" s="25" t="s">
        <v>6907</v>
      </c>
      <c r="H2889" s="76">
        <v>1448</v>
      </c>
      <c r="I2889" s="18">
        <f t="shared" si="230"/>
        <v>59.102040816326529</v>
      </c>
      <c r="J2889" s="46">
        <f>'Skupinové slevy'!$C$14</f>
        <v>0</v>
      </c>
      <c r="K2889" s="46">
        <f t="shared" si="231"/>
        <v>0</v>
      </c>
      <c r="L2889" s="46">
        <f t="shared" si="232"/>
        <v>0</v>
      </c>
      <c r="M2889" s="19">
        <f t="shared" si="228"/>
        <v>1448</v>
      </c>
      <c r="N2889" s="19">
        <f t="shared" si="229"/>
        <v>59.102040816326529</v>
      </c>
    </row>
    <row r="2890" spans="1:14" ht="15" customHeight="1">
      <c r="A2890" s="15">
        <v>2884</v>
      </c>
      <c r="B2890" s="39">
        <v>10</v>
      </c>
      <c r="C2890" s="80"/>
      <c r="D2890" s="28" t="s">
        <v>6975</v>
      </c>
      <c r="E2890" s="16" t="s">
        <v>6976</v>
      </c>
      <c r="F2890" s="87">
        <v>8592223201187</v>
      </c>
      <c r="G2890" s="17">
        <v>998</v>
      </c>
      <c r="H2890" s="76">
        <v>34</v>
      </c>
      <c r="I2890" s="18">
        <f t="shared" si="230"/>
        <v>1.3877551020408163</v>
      </c>
      <c r="J2890" s="46">
        <f>'Skupinové slevy'!$C$63</f>
        <v>0</v>
      </c>
      <c r="K2890" s="46">
        <f t="shared" si="231"/>
        <v>0</v>
      </c>
      <c r="L2890" s="46">
        <f t="shared" si="232"/>
        <v>0</v>
      </c>
      <c r="M2890" s="19">
        <f t="shared" si="228"/>
        <v>34</v>
      </c>
      <c r="N2890" s="19">
        <f t="shared" si="229"/>
        <v>1.3877551020408163</v>
      </c>
    </row>
    <row r="2891" spans="1:14" ht="15" customHeight="1">
      <c r="A2891" s="15">
        <v>2885</v>
      </c>
      <c r="B2891" s="39">
        <v>10</v>
      </c>
      <c r="C2891" s="80"/>
      <c r="D2891" s="28" t="s">
        <v>1585</v>
      </c>
      <c r="E2891" s="16" t="s">
        <v>2313</v>
      </c>
      <c r="F2891" s="87">
        <v>8592223339156</v>
      </c>
      <c r="G2891" s="17">
        <v>998</v>
      </c>
      <c r="H2891" s="76">
        <v>559</v>
      </c>
      <c r="I2891" s="18">
        <f t="shared" si="230"/>
        <v>22.816326530612244</v>
      </c>
      <c r="J2891" s="46">
        <f>'Skupinové slevy'!$C$63</f>
        <v>0</v>
      </c>
      <c r="K2891" s="46">
        <f t="shared" si="231"/>
        <v>0</v>
      </c>
      <c r="L2891" s="46">
        <f t="shared" si="232"/>
        <v>0</v>
      </c>
      <c r="M2891" s="19">
        <f t="shared" si="228"/>
        <v>559</v>
      </c>
      <c r="N2891" s="19">
        <f t="shared" si="229"/>
        <v>22.816326530612244</v>
      </c>
    </row>
    <row r="2892" spans="1:14" ht="15" customHeight="1">
      <c r="A2892" s="15">
        <v>2886</v>
      </c>
      <c r="B2892" s="39">
        <v>10</v>
      </c>
      <c r="C2892" s="80"/>
      <c r="D2892" s="28" t="s">
        <v>3256</v>
      </c>
      <c r="E2892" s="16" t="s">
        <v>3257</v>
      </c>
      <c r="F2892" s="87">
        <v>8592223152526</v>
      </c>
      <c r="G2892" s="25">
        <v>550</v>
      </c>
      <c r="H2892" s="76">
        <v>5654</v>
      </c>
      <c r="I2892" s="18">
        <f t="shared" si="230"/>
        <v>230.77551020408163</v>
      </c>
      <c r="J2892" s="46">
        <f>'Skupinové slevy'!$C$16</f>
        <v>0</v>
      </c>
      <c r="K2892" s="46">
        <f t="shared" si="231"/>
        <v>0</v>
      </c>
      <c r="L2892" s="46">
        <f t="shared" si="232"/>
        <v>0</v>
      </c>
      <c r="M2892" s="19">
        <f t="shared" si="228"/>
        <v>5654</v>
      </c>
      <c r="N2892" s="19">
        <f t="shared" si="229"/>
        <v>230.77551020408163</v>
      </c>
    </row>
    <row r="2893" spans="1:14" ht="15" customHeight="1">
      <c r="A2893" s="15">
        <v>2887</v>
      </c>
      <c r="B2893" s="39">
        <v>10</v>
      </c>
      <c r="C2893" s="80"/>
      <c r="D2893" s="28" t="s">
        <v>2658</v>
      </c>
      <c r="E2893" s="16" t="s">
        <v>2659</v>
      </c>
      <c r="F2893" s="87">
        <v>8592223152533</v>
      </c>
      <c r="G2893" s="25">
        <v>550</v>
      </c>
      <c r="H2893" s="76">
        <v>5833</v>
      </c>
      <c r="I2893" s="18">
        <f t="shared" si="230"/>
        <v>238.08163265306123</v>
      </c>
      <c r="J2893" s="46">
        <f>'Skupinové slevy'!$C$16</f>
        <v>0</v>
      </c>
      <c r="K2893" s="46">
        <f t="shared" si="231"/>
        <v>0</v>
      </c>
      <c r="L2893" s="46">
        <f t="shared" si="232"/>
        <v>0</v>
      </c>
      <c r="M2893" s="19">
        <f t="shared" ref="M2893:M2956" si="233">H2893*(1-$J2893)*(1-$K2893)*(1-$L2893)</f>
        <v>5833</v>
      </c>
      <c r="N2893" s="19">
        <f t="shared" ref="N2893:N2956" si="234">I2893*(1-$J2893)*(1-$K2893)*(1-$L2893)</f>
        <v>238.08163265306123</v>
      </c>
    </row>
    <row r="2894" spans="1:14" ht="15" customHeight="1">
      <c r="A2894" s="15">
        <v>2888</v>
      </c>
      <c r="B2894" s="39">
        <v>10</v>
      </c>
      <c r="C2894" s="80"/>
      <c r="D2894" s="28" t="s">
        <v>4362</v>
      </c>
      <c r="E2894" s="16" t="s">
        <v>4471</v>
      </c>
      <c r="F2894" s="87"/>
      <c r="G2894" s="25">
        <v>131</v>
      </c>
      <c r="H2894" s="76">
        <v>5460</v>
      </c>
      <c r="I2894" s="18">
        <f t="shared" si="230"/>
        <v>222.85714285714286</v>
      </c>
      <c r="J2894" s="46">
        <f>'Skupinové slevy'!$C$11</f>
        <v>0</v>
      </c>
      <c r="K2894" s="46">
        <f t="shared" si="231"/>
        <v>0</v>
      </c>
      <c r="L2894" s="46">
        <f t="shared" si="232"/>
        <v>0</v>
      </c>
      <c r="M2894" s="19">
        <f t="shared" si="233"/>
        <v>5460</v>
      </c>
      <c r="N2894" s="19">
        <f t="shared" si="234"/>
        <v>222.85714285714286</v>
      </c>
    </row>
    <row r="2895" spans="1:14" ht="15" customHeight="1">
      <c r="A2895" s="15">
        <v>2889</v>
      </c>
      <c r="B2895" s="39">
        <v>10</v>
      </c>
      <c r="C2895" s="80"/>
      <c r="D2895" s="28" t="s">
        <v>6345</v>
      </c>
      <c r="E2895" s="16" t="s">
        <v>6346</v>
      </c>
      <c r="F2895" s="87"/>
      <c r="G2895" s="25">
        <v>131</v>
      </c>
      <c r="H2895" s="76">
        <v>6320</v>
      </c>
      <c r="I2895" s="18">
        <f t="shared" si="230"/>
        <v>257.9591836734694</v>
      </c>
      <c r="J2895" s="46">
        <f>'Skupinové slevy'!$C$11</f>
        <v>0</v>
      </c>
      <c r="K2895" s="46">
        <f t="shared" si="231"/>
        <v>0</v>
      </c>
      <c r="L2895" s="46">
        <f t="shared" si="232"/>
        <v>0</v>
      </c>
      <c r="M2895" s="19">
        <f t="shared" si="233"/>
        <v>6320</v>
      </c>
      <c r="N2895" s="19">
        <f t="shared" si="234"/>
        <v>257.9591836734694</v>
      </c>
    </row>
    <row r="2896" spans="1:14" ht="15" customHeight="1">
      <c r="A2896" s="15">
        <v>2890</v>
      </c>
      <c r="B2896" s="39">
        <v>10</v>
      </c>
      <c r="C2896" s="80"/>
      <c r="D2896" s="28" t="s">
        <v>6347</v>
      </c>
      <c r="E2896" s="16" t="s">
        <v>4281</v>
      </c>
      <c r="F2896" s="87"/>
      <c r="G2896" s="25">
        <v>131</v>
      </c>
      <c r="H2896" s="76">
        <v>7830</v>
      </c>
      <c r="I2896" s="18">
        <f t="shared" si="230"/>
        <v>319.59183673469386</v>
      </c>
      <c r="J2896" s="46">
        <f>'Skupinové slevy'!$C$11</f>
        <v>0</v>
      </c>
      <c r="K2896" s="46">
        <f t="shared" si="231"/>
        <v>0</v>
      </c>
      <c r="L2896" s="46">
        <f t="shared" si="232"/>
        <v>0</v>
      </c>
      <c r="M2896" s="19">
        <f t="shared" si="233"/>
        <v>7830</v>
      </c>
      <c r="N2896" s="19">
        <f t="shared" si="234"/>
        <v>319.59183673469386</v>
      </c>
    </row>
    <row r="2897" spans="1:14" ht="15" customHeight="1">
      <c r="A2897" s="15">
        <v>2891</v>
      </c>
      <c r="B2897" s="39">
        <v>10</v>
      </c>
      <c r="C2897" s="80"/>
      <c r="D2897" s="28" t="s">
        <v>1498</v>
      </c>
      <c r="E2897" s="16" t="s">
        <v>1499</v>
      </c>
      <c r="F2897" s="87"/>
      <c r="G2897" s="25">
        <v>131</v>
      </c>
      <c r="H2897" s="76">
        <v>7000</v>
      </c>
      <c r="I2897" s="18">
        <f t="shared" si="230"/>
        <v>285.71428571428572</v>
      </c>
      <c r="J2897" s="46">
        <f>'Skupinové slevy'!$C$11</f>
        <v>0</v>
      </c>
      <c r="K2897" s="46">
        <f t="shared" si="231"/>
        <v>0</v>
      </c>
      <c r="L2897" s="46">
        <f t="shared" si="232"/>
        <v>0</v>
      </c>
      <c r="M2897" s="19">
        <f t="shared" si="233"/>
        <v>7000</v>
      </c>
      <c r="N2897" s="19">
        <f t="shared" si="234"/>
        <v>285.71428571428572</v>
      </c>
    </row>
    <row r="2898" spans="1:14" ht="15" customHeight="1">
      <c r="A2898" s="15">
        <v>2892</v>
      </c>
      <c r="B2898" s="39">
        <v>10</v>
      </c>
      <c r="C2898" s="80"/>
      <c r="D2898" s="28" t="s">
        <v>40</v>
      </c>
      <c r="E2898" s="16" t="s">
        <v>36</v>
      </c>
      <c r="F2898" s="90" t="s">
        <v>5832</v>
      </c>
      <c r="G2898" s="25">
        <v>131</v>
      </c>
      <c r="H2898" s="76">
        <v>8050</v>
      </c>
      <c r="I2898" s="18">
        <f t="shared" si="230"/>
        <v>328.57142857142856</v>
      </c>
      <c r="J2898" s="46">
        <f>'Skupinové slevy'!$C$11</f>
        <v>0</v>
      </c>
      <c r="K2898" s="46">
        <f t="shared" si="231"/>
        <v>0</v>
      </c>
      <c r="L2898" s="46">
        <f t="shared" si="232"/>
        <v>0</v>
      </c>
      <c r="M2898" s="19">
        <f t="shared" si="233"/>
        <v>8050</v>
      </c>
      <c r="N2898" s="19">
        <f t="shared" si="234"/>
        <v>328.57142857142856</v>
      </c>
    </row>
    <row r="2899" spans="1:14" ht="15" customHeight="1">
      <c r="A2899" s="15">
        <v>2893</v>
      </c>
      <c r="B2899" s="39">
        <v>10</v>
      </c>
      <c r="C2899" s="80"/>
      <c r="D2899" s="28" t="s">
        <v>4358</v>
      </c>
      <c r="E2899" s="16" t="s">
        <v>4359</v>
      </c>
      <c r="F2899" s="87"/>
      <c r="G2899" s="25">
        <v>131</v>
      </c>
      <c r="H2899" s="76">
        <v>9870</v>
      </c>
      <c r="I2899" s="18">
        <f t="shared" si="230"/>
        <v>402.85714285714283</v>
      </c>
      <c r="J2899" s="46">
        <f>'Skupinové slevy'!$C$11</f>
        <v>0</v>
      </c>
      <c r="K2899" s="46">
        <f t="shared" si="231"/>
        <v>0</v>
      </c>
      <c r="L2899" s="46">
        <f t="shared" si="232"/>
        <v>0</v>
      </c>
      <c r="M2899" s="19">
        <f t="shared" si="233"/>
        <v>9870</v>
      </c>
      <c r="N2899" s="19">
        <f t="shared" si="234"/>
        <v>402.85714285714283</v>
      </c>
    </row>
    <row r="2900" spans="1:14" ht="15" customHeight="1">
      <c r="A2900" s="15">
        <v>2894</v>
      </c>
      <c r="B2900" s="39">
        <v>10</v>
      </c>
      <c r="C2900" s="80"/>
      <c r="D2900" s="28" t="s">
        <v>3915</v>
      </c>
      <c r="E2900" s="16" t="s">
        <v>3916</v>
      </c>
      <c r="F2900" s="87"/>
      <c r="G2900" s="25">
        <v>131</v>
      </c>
      <c r="H2900" s="76">
        <v>8230</v>
      </c>
      <c r="I2900" s="18">
        <f t="shared" si="230"/>
        <v>335.91836734693879</v>
      </c>
      <c r="J2900" s="46">
        <f>'Skupinové slevy'!$C$11</f>
        <v>0</v>
      </c>
      <c r="K2900" s="46">
        <f t="shared" si="231"/>
        <v>0</v>
      </c>
      <c r="L2900" s="46">
        <f t="shared" si="232"/>
        <v>0</v>
      </c>
      <c r="M2900" s="19">
        <f t="shared" si="233"/>
        <v>8230</v>
      </c>
      <c r="N2900" s="19">
        <f t="shared" si="234"/>
        <v>335.91836734693879</v>
      </c>
    </row>
    <row r="2901" spans="1:14" ht="15" customHeight="1">
      <c r="A2901" s="15">
        <v>2895</v>
      </c>
      <c r="B2901" s="39">
        <v>10</v>
      </c>
      <c r="C2901" s="80"/>
      <c r="D2901" s="28" t="s">
        <v>5608</v>
      </c>
      <c r="E2901" s="16" t="s">
        <v>5609</v>
      </c>
      <c r="F2901" s="87"/>
      <c r="G2901" s="25">
        <v>131</v>
      </c>
      <c r="H2901" s="76">
        <v>8820</v>
      </c>
      <c r="I2901" s="18">
        <f t="shared" si="230"/>
        <v>360</v>
      </c>
      <c r="J2901" s="46">
        <f>'Skupinové slevy'!$C$11</f>
        <v>0</v>
      </c>
      <c r="K2901" s="46">
        <f t="shared" si="231"/>
        <v>0</v>
      </c>
      <c r="L2901" s="46">
        <f t="shared" si="232"/>
        <v>0</v>
      </c>
      <c r="M2901" s="19">
        <f t="shared" si="233"/>
        <v>8820</v>
      </c>
      <c r="N2901" s="19">
        <f t="shared" si="234"/>
        <v>360</v>
      </c>
    </row>
    <row r="2902" spans="1:14" ht="15" customHeight="1">
      <c r="A2902" s="15">
        <v>2896</v>
      </c>
      <c r="B2902" s="39">
        <v>10</v>
      </c>
      <c r="C2902" s="80"/>
      <c r="D2902" s="28" t="s">
        <v>2445</v>
      </c>
      <c r="E2902" s="16" t="s">
        <v>2446</v>
      </c>
      <c r="F2902" s="87"/>
      <c r="G2902" s="25">
        <v>131</v>
      </c>
      <c r="H2902" s="76">
        <v>11720</v>
      </c>
      <c r="I2902" s="18">
        <f t="shared" si="230"/>
        <v>478.36734693877548</v>
      </c>
      <c r="J2902" s="46">
        <f>'Skupinové slevy'!$C$11</f>
        <v>0</v>
      </c>
      <c r="K2902" s="46">
        <f t="shared" si="231"/>
        <v>0</v>
      </c>
      <c r="L2902" s="46">
        <f t="shared" si="232"/>
        <v>0</v>
      </c>
      <c r="M2902" s="19">
        <f t="shared" si="233"/>
        <v>11720</v>
      </c>
      <c r="N2902" s="19">
        <f t="shared" si="234"/>
        <v>478.36734693877548</v>
      </c>
    </row>
    <row r="2903" spans="1:14" ht="15" customHeight="1">
      <c r="A2903" s="15">
        <v>2897</v>
      </c>
      <c r="B2903" s="39">
        <v>10</v>
      </c>
      <c r="C2903" s="80"/>
      <c r="D2903" s="28" t="s">
        <v>2423</v>
      </c>
      <c r="E2903" s="16" t="s">
        <v>2424</v>
      </c>
      <c r="F2903" s="87"/>
      <c r="G2903" s="25">
        <v>131</v>
      </c>
      <c r="H2903" s="76">
        <v>11720</v>
      </c>
      <c r="I2903" s="18">
        <f t="shared" si="230"/>
        <v>478.36734693877548</v>
      </c>
      <c r="J2903" s="46">
        <f>'Skupinové slevy'!$C$11</f>
        <v>0</v>
      </c>
      <c r="K2903" s="46">
        <f t="shared" si="231"/>
        <v>0</v>
      </c>
      <c r="L2903" s="46">
        <f t="shared" si="232"/>
        <v>0</v>
      </c>
      <c r="M2903" s="19">
        <f t="shared" si="233"/>
        <v>11720</v>
      </c>
      <c r="N2903" s="19">
        <f t="shared" si="234"/>
        <v>478.36734693877548</v>
      </c>
    </row>
    <row r="2904" spans="1:14" ht="15" customHeight="1">
      <c r="A2904" s="15">
        <v>2898</v>
      </c>
      <c r="B2904" s="39">
        <v>10</v>
      </c>
      <c r="C2904" s="80"/>
      <c r="D2904" s="28" t="s">
        <v>3835</v>
      </c>
      <c r="E2904" s="16" t="s">
        <v>3836</v>
      </c>
      <c r="F2904" s="87"/>
      <c r="G2904" s="25">
        <v>131</v>
      </c>
      <c r="H2904" s="76">
        <v>10290</v>
      </c>
      <c r="I2904" s="18">
        <f t="shared" si="230"/>
        <v>420</v>
      </c>
      <c r="J2904" s="46">
        <f>'Skupinové slevy'!$C$11</f>
        <v>0</v>
      </c>
      <c r="K2904" s="46">
        <f t="shared" si="231"/>
        <v>0</v>
      </c>
      <c r="L2904" s="46">
        <f t="shared" si="232"/>
        <v>0</v>
      </c>
      <c r="M2904" s="19">
        <f t="shared" si="233"/>
        <v>10290</v>
      </c>
      <c r="N2904" s="19">
        <f t="shared" si="234"/>
        <v>420</v>
      </c>
    </row>
    <row r="2905" spans="1:14" ht="15" customHeight="1">
      <c r="A2905" s="15">
        <v>2899</v>
      </c>
      <c r="B2905" s="39">
        <v>10</v>
      </c>
      <c r="C2905" s="80"/>
      <c r="D2905" s="28" t="s">
        <v>236</v>
      </c>
      <c r="E2905" s="16" t="s">
        <v>1683</v>
      </c>
      <c r="F2905" s="87"/>
      <c r="G2905" s="25">
        <v>131</v>
      </c>
      <c r="H2905" s="76">
        <v>10290</v>
      </c>
      <c r="I2905" s="18">
        <f t="shared" si="230"/>
        <v>420</v>
      </c>
      <c r="J2905" s="46">
        <f>'Skupinové slevy'!$C$11</f>
        <v>0</v>
      </c>
      <c r="K2905" s="46">
        <f t="shared" si="231"/>
        <v>0</v>
      </c>
      <c r="L2905" s="46">
        <f t="shared" si="232"/>
        <v>0</v>
      </c>
      <c r="M2905" s="19">
        <f t="shared" si="233"/>
        <v>10290</v>
      </c>
      <c r="N2905" s="19">
        <f t="shared" si="234"/>
        <v>420</v>
      </c>
    </row>
    <row r="2906" spans="1:14" ht="15" customHeight="1">
      <c r="A2906" s="15">
        <v>2900</v>
      </c>
      <c r="B2906" s="39">
        <v>10</v>
      </c>
      <c r="C2906" s="80"/>
      <c r="D2906" s="28" t="s">
        <v>1684</v>
      </c>
      <c r="E2906" s="16" t="s">
        <v>2442</v>
      </c>
      <c r="F2906" s="87"/>
      <c r="G2906" s="25">
        <v>131</v>
      </c>
      <c r="H2906" s="76">
        <v>8900</v>
      </c>
      <c r="I2906" s="18">
        <f t="shared" si="230"/>
        <v>363.26530612244898</v>
      </c>
      <c r="J2906" s="46">
        <f>'Skupinové slevy'!$C$11</f>
        <v>0</v>
      </c>
      <c r="K2906" s="46">
        <f t="shared" si="231"/>
        <v>0</v>
      </c>
      <c r="L2906" s="46">
        <f t="shared" si="232"/>
        <v>0</v>
      </c>
      <c r="M2906" s="19">
        <f t="shared" si="233"/>
        <v>8900</v>
      </c>
      <c r="N2906" s="19">
        <f t="shared" si="234"/>
        <v>363.26530612244898</v>
      </c>
    </row>
    <row r="2907" spans="1:14" ht="15" customHeight="1">
      <c r="A2907" s="15">
        <v>2901</v>
      </c>
      <c r="B2907" s="39">
        <v>10</v>
      </c>
      <c r="C2907" s="80"/>
      <c r="D2907" s="28" t="s">
        <v>2443</v>
      </c>
      <c r="E2907" s="16" t="s">
        <v>2444</v>
      </c>
      <c r="F2907" s="87"/>
      <c r="G2907" s="25">
        <v>131</v>
      </c>
      <c r="H2907" s="76">
        <v>8900</v>
      </c>
      <c r="I2907" s="18">
        <f t="shared" si="230"/>
        <v>363.26530612244898</v>
      </c>
      <c r="J2907" s="46">
        <f>'Skupinové slevy'!$C$11</f>
        <v>0</v>
      </c>
      <c r="K2907" s="46">
        <f t="shared" si="231"/>
        <v>0</v>
      </c>
      <c r="L2907" s="46">
        <f t="shared" si="232"/>
        <v>0</v>
      </c>
      <c r="M2907" s="19">
        <f t="shared" si="233"/>
        <v>8900</v>
      </c>
      <c r="N2907" s="19">
        <f t="shared" si="234"/>
        <v>363.26530612244898</v>
      </c>
    </row>
    <row r="2908" spans="1:14" ht="15" customHeight="1">
      <c r="A2908" s="15">
        <v>2902</v>
      </c>
      <c r="B2908" s="39">
        <v>10</v>
      </c>
      <c r="C2908" s="80"/>
      <c r="D2908" s="28" t="s">
        <v>618</v>
      </c>
      <c r="E2908" s="16" t="s">
        <v>619</v>
      </c>
      <c r="F2908" s="87"/>
      <c r="G2908" s="25">
        <v>131</v>
      </c>
      <c r="H2908" s="76">
        <v>16100</v>
      </c>
      <c r="I2908" s="18">
        <f t="shared" si="230"/>
        <v>657.14285714285711</v>
      </c>
      <c r="J2908" s="46">
        <f>'Skupinové slevy'!$C$11</f>
        <v>0</v>
      </c>
      <c r="K2908" s="46">
        <f t="shared" si="231"/>
        <v>0</v>
      </c>
      <c r="L2908" s="46">
        <f t="shared" si="232"/>
        <v>0</v>
      </c>
      <c r="M2908" s="19">
        <f t="shared" si="233"/>
        <v>16100</v>
      </c>
      <c r="N2908" s="19">
        <f t="shared" si="234"/>
        <v>657.14285714285711</v>
      </c>
    </row>
    <row r="2909" spans="1:14" ht="15" customHeight="1">
      <c r="A2909" s="15">
        <v>2903</v>
      </c>
      <c r="B2909" s="39">
        <v>10</v>
      </c>
      <c r="C2909" s="80"/>
      <c r="D2909" s="28" t="s">
        <v>5399</v>
      </c>
      <c r="E2909" s="16" t="s">
        <v>5400</v>
      </c>
      <c r="F2909" s="87"/>
      <c r="G2909" s="25">
        <v>131</v>
      </c>
      <c r="H2909" s="76">
        <v>16100</v>
      </c>
      <c r="I2909" s="18">
        <f t="shared" si="230"/>
        <v>657.14285714285711</v>
      </c>
      <c r="J2909" s="46">
        <f>'Skupinové slevy'!$C$11</f>
        <v>0</v>
      </c>
      <c r="K2909" s="46">
        <f t="shared" si="231"/>
        <v>0</v>
      </c>
      <c r="L2909" s="46">
        <f t="shared" si="232"/>
        <v>0</v>
      </c>
      <c r="M2909" s="19">
        <f t="shared" si="233"/>
        <v>16100</v>
      </c>
      <c r="N2909" s="19">
        <f t="shared" si="234"/>
        <v>657.14285714285711</v>
      </c>
    </row>
    <row r="2910" spans="1:14" ht="15" customHeight="1">
      <c r="A2910" s="15">
        <v>2904</v>
      </c>
      <c r="B2910" s="39">
        <v>10</v>
      </c>
      <c r="C2910" s="80"/>
      <c r="D2910" s="28" t="s">
        <v>3281</v>
      </c>
      <c r="E2910" s="16" t="s">
        <v>37</v>
      </c>
      <c r="F2910" s="87"/>
      <c r="G2910" s="25">
        <v>131</v>
      </c>
      <c r="H2910" s="76">
        <v>5680</v>
      </c>
      <c r="I2910" s="18">
        <f t="shared" si="230"/>
        <v>231.83673469387756</v>
      </c>
      <c r="J2910" s="46">
        <f>'Skupinové slevy'!$C$11</f>
        <v>0</v>
      </c>
      <c r="K2910" s="46">
        <f t="shared" si="231"/>
        <v>0</v>
      </c>
      <c r="L2910" s="46">
        <f t="shared" si="232"/>
        <v>0</v>
      </c>
      <c r="M2910" s="19">
        <f t="shared" si="233"/>
        <v>5680</v>
      </c>
      <c r="N2910" s="19">
        <f t="shared" si="234"/>
        <v>231.83673469387756</v>
      </c>
    </row>
    <row r="2911" spans="1:14" ht="15" customHeight="1">
      <c r="A2911" s="15">
        <v>2905</v>
      </c>
      <c r="B2911" s="39">
        <v>10</v>
      </c>
      <c r="C2911" s="80"/>
      <c r="D2911" s="28" t="s">
        <v>38</v>
      </c>
      <c r="E2911" s="16" t="s">
        <v>39</v>
      </c>
      <c r="F2911" s="87"/>
      <c r="G2911" s="25">
        <v>131</v>
      </c>
      <c r="H2911" s="76">
        <v>7250</v>
      </c>
      <c r="I2911" s="18">
        <f t="shared" si="230"/>
        <v>295.91836734693879</v>
      </c>
      <c r="J2911" s="46">
        <f>'Skupinové slevy'!$C$11</f>
        <v>0</v>
      </c>
      <c r="K2911" s="46">
        <f t="shared" si="231"/>
        <v>0</v>
      </c>
      <c r="L2911" s="46">
        <f t="shared" si="232"/>
        <v>0</v>
      </c>
      <c r="M2911" s="19">
        <f t="shared" si="233"/>
        <v>7250</v>
      </c>
      <c r="N2911" s="19">
        <f t="shared" si="234"/>
        <v>295.91836734693879</v>
      </c>
    </row>
    <row r="2912" spans="1:14" ht="15" customHeight="1">
      <c r="A2912" s="15">
        <v>2906</v>
      </c>
      <c r="B2912" s="39">
        <v>10</v>
      </c>
      <c r="C2912" s="80"/>
      <c r="D2912" s="28" t="s">
        <v>2425</v>
      </c>
      <c r="E2912" s="16" t="s">
        <v>2426</v>
      </c>
      <c r="F2912" s="87"/>
      <c r="G2912" s="25">
        <v>131</v>
      </c>
      <c r="H2912" s="76">
        <v>7310</v>
      </c>
      <c r="I2912" s="18">
        <f t="shared" si="230"/>
        <v>298.36734693877548</v>
      </c>
      <c r="J2912" s="46">
        <f>'Skupinové slevy'!$C$11</f>
        <v>0</v>
      </c>
      <c r="K2912" s="46">
        <f t="shared" si="231"/>
        <v>0</v>
      </c>
      <c r="L2912" s="46">
        <f t="shared" si="232"/>
        <v>0</v>
      </c>
      <c r="M2912" s="19">
        <f t="shared" si="233"/>
        <v>7310</v>
      </c>
      <c r="N2912" s="19">
        <f t="shared" si="234"/>
        <v>298.36734693877548</v>
      </c>
    </row>
    <row r="2913" spans="1:14" ht="15" customHeight="1">
      <c r="A2913" s="15">
        <v>2907</v>
      </c>
      <c r="B2913" s="39">
        <v>10</v>
      </c>
      <c r="C2913" s="80"/>
      <c r="D2913" s="28" t="s">
        <v>2427</v>
      </c>
      <c r="E2913" s="16" t="s">
        <v>2428</v>
      </c>
      <c r="F2913" s="87"/>
      <c r="G2913" s="25">
        <v>131</v>
      </c>
      <c r="H2913" s="76">
        <v>1430</v>
      </c>
      <c r="I2913" s="18">
        <f t="shared" si="230"/>
        <v>58.367346938775512</v>
      </c>
      <c r="J2913" s="46">
        <f>'Skupinové slevy'!$C$11</f>
        <v>0</v>
      </c>
      <c r="K2913" s="46">
        <f t="shared" si="231"/>
        <v>0</v>
      </c>
      <c r="L2913" s="46">
        <f t="shared" si="232"/>
        <v>0</v>
      </c>
      <c r="M2913" s="19">
        <f t="shared" si="233"/>
        <v>1430</v>
      </c>
      <c r="N2913" s="19">
        <f t="shared" si="234"/>
        <v>58.367346938775512</v>
      </c>
    </row>
    <row r="2914" spans="1:14" ht="15" customHeight="1">
      <c r="A2914" s="15">
        <v>2908</v>
      </c>
      <c r="B2914" s="39">
        <v>10</v>
      </c>
      <c r="C2914" s="80"/>
      <c r="D2914" s="28" t="s">
        <v>2429</v>
      </c>
      <c r="E2914" s="16" t="s">
        <v>2430</v>
      </c>
      <c r="F2914" s="87"/>
      <c r="G2914" s="25">
        <v>131</v>
      </c>
      <c r="H2914" s="76">
        <v>1900</v>
      </c>
      <c r="I2914" s="18">
        <f t="shared" si="230"/>
        <v>77.551020408163268</v>
      </c>
      <c r="J2914" s="46">
        <f>'Skupinové slevy'!$C$11</f>
        <v>0</v>
      </c>
      <c r="K2914" s="46">
        <f t="shared" si="231"/>
        <v>0</v>
      </c>
      <c r="L2914" s="46">
        <f t="shared" si="232"/>
        <v>0</v>
      </c>
      <c r="M2914" s="19">
        <f t="shared" si="233"/>
        <v>1900</v>
      </c>
      <c r="N2914" s="19">
        <f t="shared" si="234"/>
        <v>77.551020408163268</v>
      </c>
    </row>
    <row r="2915" spans="1:14" ht="15" customHeight="1">
      <c r="A2915" s="15">
        <v>2909</v>
      </c>
      <c r="B2915" s="39">
        <v>10</v>
      </c>
      <c r="C2915" s="80"/>
      <c r="D2915" s="28" t="s">
        <v>2431</v>
      </c>
      <c r="E2915" s="16" t="s">
        <v>2539</v>
      </c>
      <c r="F2915" s="87"/>
      <c r="G2915" s="25">
        <v>131</v>
      </c>
      <c r="H2915" s="76">
        <v>1230</v>
      </c>
      <c r="I2915" s="18">
        <f t="shared" si="230"/>
        <v>50.204081632653065</v>
      </c>
      <c r="J2915" s="46">
        <f>'Skupinové slevy'!$C$11</f>
        <v>0</v>
      </c>
      <c r="K2915" s="46">
        <f t="shared" si="231"/>
        <v>0</v>
      </c>
      <c r="L2915" s="46">
        <f t="shared" si="232"/>
        <v>0</v>
      </c>
      <c r="M2915" s="19">
        <f t="shared" si="233"/>
        <v>1230</v>
      </c>
      <c r="N2915" s="19">
        <f t="shared" si="234"/>
        <v>50.204081632653065</v>
      </c>
    </row>
    <row r="2916" spans="1:14" ht="15" customHeight="1">
      <c r="A2916" s="15">
        <v>2910</v>
      </c>
      <c r="B2916" s="39">
        <v>10</v>
      </c>
      <c r="C2916" s="80"/>
      <c r="D2916" s="28" t="s">
        <v>2540</v>
      </c>
      <c r="E2916" s="16" t="s">
        <v>2541</v>
      </c>
      <c r="F2916" s="87"/>
      <c r="G2916" s="25">
        <v>131</v>
      </c>
      <c r="H2916" s="76">
        <v>1700</v>
      </c>
      <c r="I2916" s="18">
        <f t="shared" si="230"/>
        <v>69.387755102040813</v>
      </c>
      <c r="J2916" s="46">
        <f>'Skupinové slevy'!$C$11</f>
        <v>0</v>
      </c>
      <c r="K2916" s="46">
        <f t="shared" si="231"/>
        <v>0</v>
      </c>
      <c r="L2916" s="46">
        <f t="shared" si="232"/>
        <v>0</v>
      </c>
      <c r="M2916" s="19">
        <f t="shared" si="233"/>
        <v>1700</v>
      </c>
      <c r="N2916" s="19">
        <f t="shared" si="234"/>
        <v>69.387755102040813</v>
      </c>
    </row>
    <row r="2917" spans="1:14" ht="15" customHeight="1">
      <c r="A2917" s="15">
        <v>2911</v>
      </c>
      <c r="B2917" s="39">
        <v>10</v>
      </c>
      <c r="C2917" s="80"/>
      <c r="D2917" s="28" t="s">
        <v>208</v>
      </c>
      <c r="E2917" s="16" t="s">
        <v>209</v>
      </c>
      <c r="F2917" s="87"/>
      <c r="G2917" s="25">
        <v>131</v>
      </c>
      <c r="H2917" s="76">
        <v>1020</v>
      </c>
      <c r="I2917" s="18">
        <f t="shared" si="230"/>
        <v>41.632653061224488</v>
      </c>
      <c r="J2917" s="46">
        <f>'Skupinové slevy'!$C$11</f>
        <v>0</v>
      </c>
      <c r="K2917" s="46">
        <f t="shared" si="231"/>
        <v>0</v>
      </c>
      <c r="L2917" s="46">
        <f t="shared" si="232"/>
        <v>0</v>
      </c>
      <c r="M2917" s="19">
        <f t="shared" si="233"/>
        <v>1020</v>
      </c>
      <c r="N2917" s="19">
        <f t="shared" si="234"/>
        <v>41.632653061224488</v>
      </c>
    </row>
    <row r="2918" spans="1:14" ht="15" customHeight="1">
      <c r="A2918" s="15">
        <v>2912</v>
      </c>
      <c r="B2918" s="39">
        <v>10</v>
      </c>
      <c r="C2918" s="80"/>
      <c r="D2918" s="28" t="s">
        <v>3405</v>
      </c>
      <c r="E2918" s="16" t="s">
        <v>3406</v>
      </c>
      <c r="F2918" s="87"/>
      <c r="G2918" s="25">
        <v>131</v>
      </c>
      <c r="H2918" s="76">
        <v>600</v>
      </c>
      <c r="I2918" s="18">
        <f t="shared" si="230"/>
        <v>24.489795918367346</v>
      </c>
      <c r="J2918" s="46">
        <f>'Skupinové slevy'!$C$11</f>
        <v>0</v>
      </c>
      <c r="K2918" s="46">
        <f t="shared" si="231"/>
        <v>0</v>
      </c>
      <c r="L2918" s="46">
        <f t="shared" si="232"/>
        <v>0</v>
      </c>
      <c r="M2918" s="19">
        <f t="shared" si="233"/>
        <v>600</v>
      </c>
      <c r="N2918" s="19">
        <f t="shared" si="234"/>
        <v>24.489795918367346</v>
      </c>
    </row>
    <row r="2919" spans="1:14" ht="15" customHeight="1">
      <c r="A2919" s="15">
        <v>2913</v>
      </c>
      <c r="B2919" s="39">
        <v>10</v>
      </c>
      <c r="C2919" s="80"/>
      <c r="D2919" s="28" t="s">
        <v>2006</v>
      </c>
      <c r="E2919" s="16" t="s">
        <v>2007</v>
      </c>
      <c r="F2919" s="87"/>
      <c r="G2919" s="25">
        <v>132</v>
      </c>
      <c r="H2919" s="76">
        <v>4530</v>
      </c>
      <c r="I2919" s="18">
        <f t="shared" si="230"/>
        <v>184.89795918367346</v>
      </c>
      <c r="J2919" s="46">
        <f>'Skupinové slevy'!$C$12</f>
        <v>0</v>
      </c>
      <c r="K2919" s="46">
        <f t="shared" si="231"/>
        <v>0</v>
      </c>
      <c r="L2919" s="46">
        <f t="shared" si="232"/>
        <v>0</v>
      </c>
      <c r="M2919" s="19">
        <f t="shared" si="233"/>
        <v>4530</v>
      </c>
      <c r="N2919" s="19">
        <f t="shared" si="234"/>
        <v>184.89795918367346</v>
      </c>
    </row>
    <row r="2920" spans="1:14" ht="15" customHeight="1">
      <c r="A2920" s="15">
        <v>2914</v>
      </c>
      <c r="B2920" s="39">
        <v>10</v>
      </c>
      <c r="C2920" s="80"/>
      <c r="D2920" s="28" t="s">
        <v>3565</v>
      </c>
      <c r="E2920" s="16" t="s">
        <v>3566</v>
      </c>
      <c r="F2920" s="87"/>
      <c r="G2920" s="25">
        <v>132</v>
      </c>
      <c r="H2920" s="76">
        <v>5040</v>
      </c>
      <c r="I2920" s="18">
        <f t="shared" si="230"/>
        <v>205.71428571428572</v>
      </c>
      <c r="J2920" s="46">
        <f>'Skupinové slevy'!$C$12</f>
        <v>0</v>
      </c>
      <c r="K2920" s="46">
        <f t="shared" si="231"/>
        <v>0</v>
      </c>
      <c r="L2920" s="46">
        <f t="shared" si="232"/>
        <v>0</v>
      </c>
      <c r="M2920" s="19">
        <f t="shared" si="233"/>
        <v>5040</v>
      </c>
      <c r="N2920" s="19">
        <f t="shared" si="234"/>
        <v>205.71428571428572</v>
      </c>
    </row>
    <row r="2921" spans="1:14" ht="15" customHeight="1">
      <c r="A2921" s="15">
        <v>2915</v>
      </c>
      <c r="B2921" s="39">
        <v>10</v>
      </c>
      <c r="C2921" s="80"/>
      <c r="D2921" s="28" t="s">
        <v>2636</v>
      </c>
      <c r="E2921" s="16" t="s">
        <v>3466</v>
      </c>
      <c r="F2921" s="87"/>
      <c r="G2921" s="25">
        <v>132</v>
      </c>
      <c r="H2921" s="76">
        <v>8660</v>
      </c>
      <c r="I2921" s="18">
        <f t="shared" si="230"/>
        <v>353.46938775510205</v>
      </c>
      <c r="J2921" s="46">
        <f>'Skupinové slevy'!$C$12</f>
        <v>0</v>
      </c>
      <c r="K2921" s="46">
        <f t="shared" si="231"/>
        <v>0</v>
      </c>
      <c r="L2921" s="46">
        <f t="shared" si="232"/>
        <v>0</v>
      </c>
      <c r="M2921" s="19">
        <f t="shared" si="233"/>
        <v>8660</v>
      </c>
      <c r="N2921" s="19">
        <f t="shared" si="234"/>
        <v>353.46938775510205</v>
      </c>
    </row>
    <row r="2922" spans="1:14" ht="15" customHeight="1">
      <c r="A2922" s="15">
        <v>2916</v>
      </c>
      <c r="B2922" s="39">
        <v>10</v>
      </c>
      <c r="C2922" s="80"/>
      <c r="D2922" s="28" t="s">
        <v>3340</v>
      </c>
      <c r="E2922" s="16" t="s">
        <v>3341</v>
      </c>
      <c r="F2922" s="87"/>
      <c r="G2922" s="25">
        <v>132</v>
      </c>
      <c r="H2922" s="76">
        <v>10030</v>
      </c>
      <c r="I2922" s="18">
        <f t="shared" si="230"/>
        <v>409.38775510204084</v>
      </c>
      <c r="J2922" s="46">
        <f>'Skupinové slevy'!$C$12</f>
        <v>0</v>
      </c>
      <c r="K2922" s="46">
        <f t="shared" si="231"/>
        <v>0</v>
      </c>
      <c r="L2922" s="46">
        <f t="shared" si="232"/>
        <v>0</v>
      </c>
      <c r="M2922" s="19">
        <f t="shared" si="233"/>
        <v>10030</v>
      </c>
      <c r="N2922" s="19">
        <f t="shared" si="234"/>
        <v>409.38775510204084</v>
      </c>
    </row>
    <row r="2923" spans="1:14" ht="15" customHeight="1">
      <c r="A2923" s="15">
        <v>2917</v>
      </c>
      <c r="B2923" s="39">
        <v>10</v>
      </c>
      <c r="C2923" s="80"/>
      <c r="D2923" s="28" t="s">
        <v>5134</v>
      </c>
      <c r="E2923" s="16" t="s">
        <v>5135</v>
      </c>
      <c r="F2923" s="87"/>
      <c r="G2923" s="25" t="s">
        <v>220</v>
      </c>
      <c r="H2923" s="76">
        <v>23210</v>
      </c>
      <c r="I2923" s="18">
        <f t="shared" si="230"/>
        <v>947.34693877551024</v>
      </c>
      <c r="J2923" s="46">
        <f>'Skupinové slevy'!$C$13</f>
        <v>0</v>
      </c>
      <c r="K2923" s="46">
        <f t="shared" si="231"/>
        <v>0</v>
      </c>
      <c r="L2923" s="46">
        <f t="shared" si="232"/>
        <v>0</v>
      </c>
      <c r="M2923" s="19">
        <f t="shared" si="233"/>
        <v>23210</v>
      </c>
      <c r="N2923" s="19">
        <f t="shared" si="234"/>
        <v>947.34693877551024</v>
      </c>
    </row>
    <row r="2924" spans="1:14" ht="15" customHeight="1">
      <c r="A2924" s="15">
        <v>2918</v>
      </c>
      <c r="B2924" s="39">
        <v>10</v>
      </c>
      <c r="C2924" s="80"/>
      <c r="D2924" s="28" t="s">
        <v>5136</v>
      </c>
      <c r="E2924" s="16" t="s">
        <v>5137</v>
      </c>
      <c r="F2924" s="87"/>
      <c r="G2924" s="25" t="s">
        <v>220</v>
      </c>
      <c r="H2924" s="76">
        <v>24800</v>
      </c>
      <c r="I2924" s="18">
        <f t="shared" si="230"/>
        <v>1012.2448979591836</v>
      </c>
      <c r="J2924" s="46">
        <f>'Skupinové slevy'!$C$13</f>
        <v>0</v>
      </c>
      <c r="K2924" s="46">
        <f t="shared" si="231"/>
        <v>0</v>
      </c>
      <c r="L2924" s="46">
        <f t="shared" si="232"/>
        <v>0</v>
      </c>
      <c r="M2924" s="19">
        <f t="shared" si="233"/>
        <v>24800</v>
      </c>
      <c r="N2924" s="19">
        <f t="shared" si="234"/>
        <v>1012.2448979591836</v>
      </c>
    </row>
    <row r="2925" spans="1:14" ht="15" customHeight="1">
      <c r="A2925" s="15">
        <v>2919</v>
      </c>
      <c r="B2925" s="39">
        <v>10</v>
      </c>
      <c r="C2925" s="80"/>
      <c r="D2925" s="28" t="s">
        <v>5132</v>
      </c>
      <c r="E2925" s="16" t="s">
        <v>2816</v>
      </c>
      <c r="F2925" s="87"/>
      <c r="G2925" s="25">
        <v>132</v>
      </c>
      <c r="H2925" s="76">
        <v>7980</v>
      </c>
      <c r="I2925" s="18">
        <f t="shared" si="230"/>
        <v>325.71428571428572</v>
      </c>
      <c r="J2925" s="46">
        <f>'Skupinové slevy'!$C$12</f>
        <v>0</v>
      </c>
      <c r="K2925" s="46">
        <f t="shared" si="231"/>
        <v>0</v>
      </c>
      <c r="L2925" s="46">
        <f t="shared" si="232"/>
        <v>0</v>
      </c>
      <c r="M2925" s="19">
        <f t="shared" si="233"/>
        <v>7980</v>
      </c>
      <c r="N2925" s="19">
        <f t="shared" si="234"/>
        <v>325.71428571428572</v>
      </c>
    </row>
    <row r="2926" spans="1:14" ht="15" customHeight="1">
      <c r="A2926" s="15">
        <v>2920</v>
      </c>
      <c r="B2926" s="39">
        <v>10</v>
      </c>
      <c r="C2926" s="80"/>
      <c r="D2926" s="28" t="s">
        <v>5133</v>
      </c>
      <c r="E2926" s="26" t="s">
        <v>2818</v>
      </c>
      <c r="F2926" s="87"/>
      <c r="G2926" s="25">
        <v>132</v>
      </c>
      <c r="H2926" s="76">
        <v>9830</v>
      </c>
      <c r="I2926" s="18">
        <f t="shared" si="230"/>
        <v>401.22448979591837</v>
      </c>
      <c r="J2926" s="46">
        <f>'Skupinové slevy'!$C$12</f>
        <v>0</v>
      </c>
      <c r="K2926" s="46">
        <f t="shared" si="231"/>
        <v>0</v>
      </c>
      <c r="L2926" s="46">
        <f t="shared" si="232"/>
        <v>0</v>
      </c>
      <c r="M2926" s="19">
        <f t="shared" si="233"/>
        <v>9830</v>
      </c>
      <c r="N2926" s="19">
        <f t="shared" si="234"/>
        <v>401.22448979591837</v>
      </c>
    </row>
    <row r="2927" spans="1:14" ht="15" customHeight="1">
      <c r="A2927" s="15">
        <v>2921</v>
      </c>
      <c r="B2927" s="39">
        <v>10</v>
      </c>
      <c r="C2927" s="80"/>
      <c r="D2927" s="28" t="s">
        <v>2815</v>
      </c>
      <c r="E2927" s="26" t="s">
        <v>2816</v>
      </c>
      <c r="F2927" s="87"/>
      <c r="G2927" s="25">
        <v>132</v>
      </c>
      <c r="H2927" s="76">
        <v>10460</v>
      </c>
      <c r="I2927" s="18">
        <f t="shared" si="230"/>
        <v>426.9387755102041</v>
      </c>
      <c r="J2927" s="46">
        <f>'Skupinové slevy'!$C$12</f>
        <v>0</v>
      </c>
      <c r="K2927" s="46">
        <f t="shared" si="231"/>
        <v>0</v>
      </c>
      <c r="L2927" s="46">
        <f t="shared" si="232"/>
        <v>0</v>
      </c>
      <c r="M2927" s="19">
        <f t="shared" si="233"/>
        <v>10460</v>
      </c>
      <c r="N2927" s="19">
        <f t="shared" si="234"/>
        <v>426.9387755102041</v>
      </c>
    </row>
    <row r="2928" spans="1:14" ht="15" customHeight="1">
      <c r="A2928" s="15">
        <v>2922</v>
      </c>
      <c r="B2928" s="39">
        <v>10</v>
      </c>
      <c r="C2928" s="80"/>
      <c r="D2928" s="28" t="s">
        <v>2817</v>
      </c>
      <c r="E2928" s="26" t="s">
        <v>2818</v>
      </c>
      <c r="F2928" s="87"/>
      <c r="G2928" s="25">
        <v>132</v>
      </c>
      <c r="H2928" s="76">
        <v>12390</v>
      </c>
      <c r="I2928" s="18">
        <f t="shared" si="230"/>
        <v>505.71428571428572</v>
      </c>
      <c r="J2928" s="46">
        <f>'Skupinové slevy'!$C$12</f>
        <v>0</v>
      </c>
      <c r="K2928" s="46">
        <f t="shared" si="231"/>
        <v>0</v>
      </c>
      <c r="L2928" s="46">
        <f t="shared" si="232"/>
        <v>0</v>
      </c>
      <c r="M2928" s="19">
        <f t="shared" si="233"/>
        <v>12390</v>
      </c>
      <c r="N2928" s="19">
        <f t="shared" si="234"/>
        <v>505.71428571428572</v>
      </c>
    </row>
    <row r="2929" spans="1:14" ht="15" customHeight="1">
      <c r="A2929" s="15">
        <v>2923</v>
      </c>
      <c r="B2929" s="39">
        <v>10</v>
      </c>
      <c r="C2929" s="80"/>
      <c r="D2929" s="28" t="s">
        <v>2819</v>
      </c>
      <c r="E2929" s="26" t="s">
        <v>1590</v>
      </c>
      <c r="F2929" s="87"/>
      <c r="G2929" s="25">
        <v>132</v>
      </c>
      <c r="H2929" s="76">
        <v>11020</v>
      </c>
      <c r="I2929" s="18">
        <f t="shared" si="230"/>
        <v>449.79591836734693</v>
      </c>
      <c r="J2929" s="46">
        <f>'Skupinové slevy'!$C$12</f>
        <v>0</v>
      </c>
      <c r="K2929" s="46">
        <f t="shared" si="231"/>
        <v>0</v>
      </c>
      <c r="L2929" s="46">
        <f t="shared" si="232"/>
        <v>0</v>
      </c>
      <c r="M2929" s="19">
        <f t="shared" si="233"/>
        <v>11020</v>
      </c>
      <c r="N2929" s="19">
        <f t="shared" si="234"/>
        <v>449.79591836734693</v>
      </c>
    </row>
    <row r="2930" spans="1:14" ht="15" customHeight="1">
      <c r="A2930" s="15">
        <v>2924</v>
      </c>
      <c r="B2930" s="39">
        <v>10</v>
      </c>
      <c r="C2930" s="80"/>
      <c r="D2930" s="28" t="s">
        <v>1591</v>
      </c>
      <c r="E2930" s="26" t="s">
        <v>1637</v>
      </c>
      <c r="F2930" s="87"/>
      <c r="G2930" s="25">
        <v>132</v>
      </c>
      <c r="H2930" s="76">
        <v>13090</v>
      </c>
      <c r="I2930" s="18">
        <f t="shared" si="230"/>
        <v>534.28571428571433</v>
      </c>
      <c r="J2930" s="46">
        <f>'Skupinové slevy'!$C$12</f>
        <v>0</v>
      </c>
      <c r="K2930" s="46">
        <f t="shared" si="231"/>
        <v>0</v>
      </c>
      <c r="L2930" s="46">
        <f t="shared" si="232"/>
        <v>0</v>
      </c>
      <c r="M2930" s="19">
        <f t="shared" si="233"/>
        <v>13090</v>
      </c>
      <c r="N2930" s="19">
        <f t="shared" si="234"/>
        <v>534.28571428571433</v>
      </c>
    </row>
    <row r="2931" spans="1:14" ht="15" customHeight="1">
      <c r="A2931" s="15">
        <v>2925</v>
      </c>
      <c r="B2931" s="39">
        <v>10</v>
      </c>
      <c r="C2931" s="80"/>
      <c r="D2931" s="28" t="s">
        <v>5128</v>
      </c>
      <c r="E2931" s="16" t="s">
        <v>5129</v>
      </c>
      <c r="F2931" s="87"/>
      <c r="G2931" s="25">
        <v>132</v>
      </c>
      <c r="H2931" s="76">
        <v>11710</v>
      </c>
      <c r="I2931" s="18">
        <f t="shared" si="230"/>
        <v>477.9591836734694</v>
      </c>
      <c r="J2931" s="46">
        <f>'Skupinové slevy'!$C$12</f>
        <v>0</v>
      </c>
      <c r="K2931" s="46">
        <f t="shared" si="231"/>
        <v>0</v>
      </c>
      <c r="L2931" s="46">
        <f t="shared" si="232"/>
        <v>0</v>
      </c>
      <c r="M2931" s="19">
        <f t="shared" si="233"/>
        <v>11710</v>
      </c>
      <c r="N2931" s="19">
        <f t="shared" si="234"/>
        <v>477.9591836734694</v>
      </c>
    </row>
    <row r="2932" spans="1:14" ht="15" customHeight="1">
      <c r="A2932" s="15">
        <v>2926</v>
      </c>
      <c r="B2932" s="39">
        <v>10</v>
      </c>
      <c r="C2932" s="80"/>
      <c r="D2932" s="28" t="s">
        <v>5130</v>
      </c>
      <c r="E2932" s="16" t="s">
        <v>5131</v>
      </c>
      <c r="F2932" s="87"/>
      <c r="G2932" s="25">
        <v>132</v>
      </c>
      <c r="H2932" s="76">
        <v>12070</v>
      </c>
      <c r="I2932" s="18">
        <f t="shared" si="230"/>
        <v>492.65306122448982</v>
      </c>
      <c r="J2932" s="46">
        <f>'Skupinové slevy'!$C$12</f>
        <v>0</v>
      </c>
      <c r="K2932" s="46">
        <f t="shared" si="231"/>
        <v>0</v>
      </c>
      <c r="L2932" s="46">
        <f t="shared" si="232"/>
        <v>0</v>
      </c>
      <c r="M2932" s="19">
        <f t="shared" si="233"/>
        <v>12070</v>
      </c>
      <c r="N2932" s="19">
        <f t="shared" si="234"/>
        <v>492.65306122448982</v>
      </c>
    </row>
    <row r="2933" spans="1:14" ht="15" customHeight="1">
      <c r="A2933" s="15">
        <v>2927</v>
      </c>
      <c r="B2933" s="39">
        <v>10</v>
      </c>
      <c r="C2933" s="80"/>
      <c r="D2933" s="28" t="s">
        <v>5122</v>
      </c>
      <c r="E2933" s="16" t="s">
        <v>5123</v>
      </c>
      <c r="F2933" s="87"/>
      <c r="G2933" s="25" t="s">
        <v>220</v>
      </c>
      <c r="H2933" s="76">
        <v>13740</v>
      </c>
      <c r="I2933" s="18">
        <f t="shared" si="230"/>
        <v>560.81632653061229</v>
      </c>
      <c r="J2933" s="46">
        <f>'Skupinové slevy'!$C$13</f>
        <v>0</v>
      </c>
      <c r="K2933" s="46">
        <f t="shared" si="231"/>
        <v>0</v>
      </c>
      <c r="L2933" s="46">
        <f t="shared" si="232"/>
        <v>0</v>
      </c>
      <c r="M2933" s="19">
        <f t="shared" si="233"/>
        <v>13740</v>
      </c>
      <c r="N2933" s="19">
        <f t="shared" si="234"/>
        <v>560.81632653061229</v>
      </c>
    </row>
    <row r="2934" spans="1:14" ht="15" customHeight="1">
      <c r="A2934" s="15">
        <v>2928</v>
      </c>
      <c r="B2934" s="39">
        <v>10</v>
      </c>
      <c r="C2934" s="80"/>
      <c r="D2934" s="28" t="s">
        <v>5124</v>
      </c>
      <c r="E2934" s="16" t="s">
        <v>5125</v>
      </c>
      <c r="F2934" s="87"/>
      <c r="G2934" s="25" t="s">
        <v>220</v>
      </c>
      <c r="H2934" s="76">
        <v>10300</v>
      </c>
      <c r="I2934" s="18">
        <f t="shared" si="230"/>
        <v>420.40816326530614</v>
      </c>
      <c r="J2934" s="46">
        <f>'Skupinové slevy'!$C$13</f>
        <v>0</v>
      </c>
      <c r="K2934" s="46">
        <f t="shared" si="231"/>
        <v>0</v>
      </c>
      <c r="L2934" s="46">
        <f t="shared" si="232"/>
        <v>0</v>
      </c>
      <c r="M2934" s="19">
        <f t="shared" si="233"/>
        <v>10300</v>
      </c>
      <c r="N2934" s="19">
        <f t="shared" si="234"/>
        <v>420.40816326530614</v>
      </c>
    </row>
    <row r="2935" spans="1:14" ht="15" customHeight="1">
      <c r="A2935" s="15">
        <v>2929</v>
      </c>
      <c r="B2935" s="39">
        <v>10</v>
      </c>
      <c r="C2935" s="80"/>
      <c r="D2935" s="28" t="s">
        <v>5126</v>
      </c>
      <c r="E2935" s="16" t="s">
        <v>5127</v>
      </c>
      <c r="F2935" s="87"/>
      <c r="G2935" s="25" t="s">
        <v>220</v>
      </c>
      <c r="H2935" s="76">
        <v>17180</v>
      </c>
      <c r="I2935" s="18">
        <f t="shared" si="230"/>
        <v>701.22448979591832</v>
      </c>
      <c r="J2935" s="46">
        <f>'Skupinové slevy'!$C$13</f>
        <v>0</v>
      </c>
      <c r="K2935" s="46">
        <f t="shared" si="231"/>
        <v>0</v>
      </c>
      <c r="L2935" s="46">
        <f t="shared" si="232"/>
        <v>0</v>
      </c>
      <c r="M2935" s="19">
        <f t="shared" si="233"/>
        <v>17180</v>
      </c>
      <c r="N2935" s="19">
        <f t="shared" si="234"/>
        <v>701.22448979591832</v>
      </c>
    </row>
    <row r="2936" spans="1:14" ht="15" customHeight="1">
      <c r="A2936" s="15">
        <v>2930</v>
      </c>
      <c r="B2936" s="39">
        <v>10</v>
      </c>
      <c r="C2936" s="80"/>
      <c r="D2936" s="28" t="s">
        <v>2358</v>
      </c>
      <c r="E2936" s="16" t="s">
        <v>2359</v>
      </c>
      <c r="F2936" s="87"/>
      <c r="G2936" s="25" t="s">
        <v>220</v>
      </c>
      <c r="H2936" s="76">
        <v>22360</v>
      </c>
      <c r="I2936" s="18">
        <f t="shared" si="230"/>
        <v>912.65306122448976</v>
      </c>
      <c r="J2936" s="46">
        <f>'Skupinové slevy'!$C$13</f>
        <v>0</v>
      </c>
      <c r="K2936" s="46">
        <f t="shared" si="231"/>
        <v>0</v>
      </c>
      <c r="L2936" s="46">
        <f t="shared" si="232"/>
        <v>0</v>
      </c>
      <c r="M2936" s="19">
        <f t="shared" si="233"/>
        <v>22360</v>
      </c>
      <c r="N2936" s="19">
        <f t="shared" si="234"/>
        <v>912.65306122448976</v>
      </c>
    </row>
    <row r="2937" spans="1:14" ht="15" customHeight="1">
      <c r="A2937" s="15">
        <v>2931</v>
      </c>
      <c r="B2937" s="39">
        <v>10</v>
      </c>
      <c r="C2937" s="80"/>
      <c r="D2937" s="28" t="s">
        <v>5120</v>
      </c>
      <c r="E2937" s="16" t="s">
        <v>5121</v>
      </c>
      <c r="F2937" s="87"/>
      <c r="G2937" s="25" t="s">
        <v>220</v>
      </c>
      <c r="H2937" s="76">
        <v>10540</v>
      </c>
      <c r="I2937" s="18">
        <f t="shared" si="230"/>
        <v>430.20408163265307</v>
      </c>
      <c r="J2937" s="46">
        <f>'Skupinové slevy'!$C$13</f>
        <v>0</v>
      </c>
      <c r="K2937" s="46">
        <f t="shared" si="231"/>
        <v>0</v>
      </c>
      <c r="L2937" s="46">
        <f t="shared" si="232"/>
        <v>0</v>
      </c>
      <c r="M2937" s="19">
        <f t="shared" si="233"/>
        <v>10540</v>
      </c>
      <c r="N2937" s="19">
        <f t="shared" si="234"/>
        <v>430.20408163265307</v>
      </c>
    </row>
    <row r="2938" spans="1:14" ht="15" customHeight="1">
      <c r="A2938" s="15">
        <v>2932</v>
      </c>
      <c r="B2938" s="39">
        <v>10</v>
      </c>
      <c r="C2938" s="80"/>
      <c r="D2938" s="28" t="s">
        <v>7110</v>
      </c>
      <c r="E2938" s="16" t="s">
        <v>5119</v>
      </c>
      <c r="F2938" s="87"/>
      <c r="G2938" s="25" t="s">
        <v>220</v>
      </c>
      <c r="H2938" s="76">
        <v>19290</v>
      </c>
      <c r="I2938" s="18">
        <f t="shared" si="230"/>
        <v>787.34693877551024</v>
      </c>
      <c r="J2938" s="46">
        <f>'Skupinové slevy'!$C$13</f>
        <v>0</v>
      </c>
      <c r="K2938" s="46">
        <f t="shared" si="231"/>
        <v>0</v>
      </c>
      <c r="L2938" s="46">
        <f t="shared" si="232"/>
        <v>0</v>
      </c>
      <c r="M2938" s="19">
        <f t="shared" si="233"/>
        <v>19290</v>
      </c>
      <c r="N2938" s="19">
        <f t="shared" si="234"/>
        <v>787.34693877551024</v>
      </c>
    </row>
    <row r="2939" spans="1:14" ht="15" customHeight="1">
      <c r="A2939" s="15">
        <v>2933</v>
      </c>
      <c r="B2939" s="39">
        <v>10</v>
      </c>
      <c r="C2939" s="80"/>
      <c r="D2939" s="28" t="s">
        <v>6781</v>
      </c>
      <c r="E2939" s="16" t="s">
        <v>6782</v>
      </c>
      <c r="F2939" s="87">
        <v>8030373000002</v>
      </c>
      <c r="G2939" s="25">
        <v>130</v>
      </c>
      <c r="H2939" s="76">
        <v>13612</v>
      </c>
      <c r="I2939" s="18">
        <f t="shared" si="230"/>
        <v>555.59183673469386</v>
      </c>
      <c r="J2939" s="46">
        <f>'Skupinové slevy'!$C$10</f>
        <v>0</v>
      </c>
      <c r="K2939" s="46">
        <f t="shared" si="231"/>
        <v>0</v>
      </c>
      <c r="L2939" s="46">
        <f t="shared" si="232"/>
        <v>0</v>
      </c>
      <c r="M2939" s="19">
        <f t="shared" si="233"/>
        <v>13612</v>
      </c>
      <c r="N2939" s="19">
        <f t="shared" si="234"/>
        <v>555.59183673469386</v>
      </c>
    </row>
    <row r="2940" spans="1:14" ht="15" customHeight="1">
      <c r="A2940" s="15">
        <v>2934</v>
      </c>
      <c r="B2940" s="39">
        <v>10</v>
      </c>
      <c r="C2940" s="80"/>
      <c r="D2940" s="28" t="s">
        <v>741</v>
      </c>
      <c r="E2940" s="16" t="s">
        <v>6683</v>
      </c>
      <c r="F2940" s="87">
        <v>8030373023643</v>
      </c>
      <c r="G2940" s="25">
        <v>130</v>
      </c>
      <c r="H2940" s="76">
        <v>14039</v>
      </c>
      <c r="I2940" s="18">
        <f t="shared" si="230"/>
        <v>573.0204081632653</v>
      </c>
      <c r="J2940" s="46">
        <f>'Skupinové slevy'!$C$10</f>
        <v>0</v>
      </c>
      <c r="K2940" s="46">
        <f t="shared" si="231"/>
        <v>0</v>
      </c>
      <c r="L2940" s="46">
        <f t="shared" si="232"/>
        <v>0</v>
      </c>
      <c r="M2940" s="19">
        <f t="shared" si="233"/>
        <v>14039</v>
      </c>
      <c r="N2940" s="19">
        <f t="shared" si="234"/>
        <v>573.0204081632653</v>
      </c>
    </row>
    <row r="2941" spans="1:14" ht="15" customHeight="1">
      <c r="A2941" s="15">
        <v>2935</v>
      </c>
      <c r="B2941" s="39">
        <v>10</v>
      </c>
      <c r="C2941" s="80"/>
      <c r="D2941" s="28" t="s">
        <v>6684</v>
      </c>
      <c r="E2941" s="16" t="s">
        <v>6685</v>
      </c>
      <c r="F2941" s="87">
        <v>8030373023650</v>
      </c>
      <c r="G2941" s="25">
        <v>130</v>
      </c>
      <c r="H2941" s="76">
        <v>19667</v>
      </c>
      <c r="I2941" s="18">
        <f t="shared" si="230"/>
        <v>802.73469387755097</v>
      </c>
      <c r="J2941" s="46">
        <f>'Skupinové slevy'!$C$10</f>
        <v>0</v>
      </c>
      <c r="K2941" s="46">
        <f t="shared" si="231"/>
        <v>0</v>
      </c>
      <c r="L2941" s="46">
        <f t="shared" si="232"/>
        <v>0</v>
      </c>
      <c r="M2941" s="19">
        <f t="shared" si="233"/>
        <v>19667</v>
      </c>
      <c r="N2941" s="19">
        <f t="shared" si="234"/>
        <v>802.73469387755097</v>
      </c>
    </row>
    <row r="2942" spans="1:14" ht="15" customHeight="1">
      <c r="A2942" s="15">
        <v>2936</v>
      </c>
      <c r="B2942" s="39">
        <v>10</v>
      </c>
      <c r="C2942" s="80"/>
      <c r="D2942" s="28" t="s">
        <v>6686</v>
      </c>
      <c r="E2942" s="16" t="s">
        <v>6687</v>
      </c>
      <c r="F2942" s="87">
        <v>8030373023667</v>
      </c>
      <c r="G2942" s="25">
        <v>130</v>
      </c>
      <c r="H2942" s="76">
        <v>20651</v>
      </c>
      <c r="I2942" s="18">
        <f t="shared" si="230"/>
        <v>842.89795918367349</v>
      </c>
      <c r="J2942" s="46">
        <f>'Skupinové slevy'!$C$10</f>
        <v>0</v>
      </c>
      <c r="K2942" s="46">
        <f t="shared" si="231"/>
        <v>0</v>
      </c>
      <c r="L2942" s="46">
        <f t="shared" si="232"/>
        <v>0</v>
      </c>
      <c r="M2942" s="19">
        <f t="shared" si="233"/>
        <v>20651</v>
      </c>
      <c r="N2942" s="19">
        <f t="shared" si="234"/>
        <v>842.89795918367349</v>
      </c>
    </row>
    <row r="2943" spans="1:14" ht="15" customHeight="1">
      <c r="A2943" s="15">
        <v>2937</v>
      </c>
      <c r="B2943" s="39">
        <v>10</v>
      </c>
      <c r="C2943" s="80"/>
      <c r="D2943" s="28" t="s">
        <v>5847</v>
      </c>
      <c r="E2943" s="16" t="s">
        <v>5848</v>
      </c>
      <c r="F2943" s="87">
        <v>8030373023674</v>
      </c>
      <c r="G2943" s="25">
        <v>130</v>
      </c>
      <c r="H2943" s="76">
        <v>32406</v>
      </c>
      <c r="I2943" s="18">
        <f t="shared" si="230"/>
        <v>1322.6938775510205</v>
      </c>
      <c r="J2943" s="46">
        <f>'Skupinové slevy'!$C$10</f>
        <v>0</v>
      </c>
      <c r="K2943" s="46">
        <f t="shared" si="231"/>
        <v>0</v>
      </c>
      <c r="L2943" s="46">
        <f t="shared" si="232"/>
        <v>0</v>
      </c>
      <c r="M2943" s="19">
        <f t="shared" si="233"/>
        <v>32406</v>
      </c>
      <c r="N2943" s="19">
        <f t="shared" si="234"/>
        <v>1322.6938775510205</v>
      </c>
    </row>
    <row r="2944" spans="1:14" ht="15" customHeight="1">
      <c r="A2944" s="15">
        <v>2938</v>
      </c>
      <c r="B2944" s="39">
        <v>10</v>
      </c>
      <c r="C2944" s="80"/>
      <c r="D2944" s="28" t="s">
        <v>5849</v>
      </c>
      <c r="E2944" s="16" t="s">
        <v>5850</v>
      </c>
      <c r="F2944" s="87">
        <v>8030373023681</v>
      </c>
      <c r="G2944" s="25">
        <v>130</v>
      </c>
      <c r="H2944" s="76">
        <v>34105</v>
      </c>
      <c r="I2944" s="18">
        <f t="shared" si="230"/>
        <v>1392.0408163265306</v>
      </c>
      <c r="J2944" s="46">
        <f>'Skupinové slevy'!$C$10</f>
        <v>0</v>
      </c>
      <c r="K2944" s="46">
        <f t="shared" si="231"/>
        <v>0</v>
      </c>
      <c r="L2944" s="46">
        <f t="shared" si="232"/>
        <v>0</v>
      </c>
      <c r="M2944" s="19">
        <f t="shared" si="233"/>
        <v>34105</v>
      </c>
      <c r="N2944" s="19">
        <f t="shared" si="234"/>
        <v>1392.0408163265306</v>
      </c>
    </row>
    <row r="2945" spans="1:14" ht="15" customHeight="1">
      <c r="A2945" s="15">
        <v>2939</v>
      </c>
      <c r="B2945" s="39">
        <v>10</v>
      </c>
      <c r="C2945" s="80"/>
      <c r="D2945" s="28" t="s">
        <v>3192</v>
      </c>
      <c r="E2945" s="16" t="s">
        <v>3193</v>
      </c>
      <c r="F2945" s="87">
        <v>8030373023520</v>
      </c>
      <c r="G2945" s="25">
        <v>130</v>
      </c>
      <c r="H2945" s="76">
        <v>8133</v>
      </c>
      <c r="I2945" s="18">
        <f t="shared" si="230"/>
        <v>331.9591836734694</v>
      </c>
      <c r="J2945" s="46">
        <f>'Skupinové slevy'!$C$10</f>
        <v>0</v>
      </c>
      <c r="K2945" s="46">
        <f t="shared" si="231"/>
        <v>0</v>
      </c>
      <c r="L2945" s="46">
        <f t="shared" si="232"/>
        <v>0</v>
      </c>
      <c r="M2945" s="19">
        <f t="shared" si="233"/>
        <v>8133</v>
      </c>
      <c r="N2945" s="19">
        <f t="shared" si="234"/>
        <v>331.9591836734694</v>
      </c>
    </row>
    <row r="2946" spans="1:14" ht="15" customHeight="1">
      <c r="A2946" s="15">
        <v>2940</v>
      </c>
      <c r="B2946" s="39">
        <v>10</v>
      </c>
      <c r="C2946" s="80"/>
      <c r="D2946" s="28" t="s">
        <v>3194</v>
      </c>
      <c r="E2946" s="16" t="s">
        <v>3195</v>
      </c>
      <c r="F2946" s="87">
        <v>8030373023513</v>
      </c>
      <c r="G2946" s="25">
        <v>130</v>
      </c>
      <c r="H2946" s="76">
        <v>8552</v>
      </c>
      <c r="I2946" s="18">
        <f t="shared" si="230"/>
        <v>349.0612244897959</v>
      </c>
      <c r="J2946" s="46">
        <f>'Skupinové slevy'!$C$10</f>
        <v>0</v>
      </c>
      <c r="K2946" s="46">
        <f t="shared" si="231"/>
        <v>0</v>
      </c>
      <c r="L2946" s="46">
        <f t="shared" si="232"/>
        <v>0</v>
      </c>
      <c r="M2946" s="19">
        <f t="shared" si="233"/>
        <v>8552</v>
      </c>
      <c r="N2946" s="19">
        <f t="shared" si="234"/>
        <v>349.0612244897959</v>
      </c>
    </row>
    <row r="2947" spans="1:14" ht="15" customHeight="1">
      <c r="A2947" s="15">
        <v>2941</v>
      </c>
      <c r="B2947" s="39">
        <v>10</v>
      </c>
      <c r="C2947" s="80"/>
      <c r="D2947" s="28" t="s">
        <v>5853</v>
      </c>
      <c r="E2947" s="16" t="s">
        <v>5854</v>
      </c>
      <c r="F2947" s="87">
        <v>8030373023537</v>
      </c>
      <c r="G2947" s="25">
        <v>130</v>
      </c>
      <c r="H2947" s="76">
        <v>12376</v>
      </c>
      <c r="I2947" s="18">
        <f t="shared" si="230"/>
        <v>505.14285714285717</v>
      </c>
      <c r="J2947" s="46">
        <f>'Skupinové slevy'!$C$10</f>
        <v>0</v>
      </c>
      <c r="K2947" s="46">
        <f t="shared" si="231"/>
        <v>0</v>
      </c>
      <c r="L2947" s="46">
        <f t="shared" si="232"/>
        <v>0</v>
      </c>
      <c r="M2947" s="19">
        <f t="shared" si="233"/>
        <v>12376</v>
      </c>
      <c r="N2947" s="19">
        <f t="shared" si="234"/>
        <v>505.14285714285717</v>
      </c>
    </row>
    <row r="2948" spans="1:14" ht="15" customHeight="1">
      <c r="A2948" s="15">
        <v>2942</v>
      </c>
      <c r="B2948" s="39">
        <v>10</v>
      </c>
      <c r="C2948" s="80"/>
      <c r="D2948" s="28" t="s">
        <v>5855</v>
      </c>
      <c r="E2948" s="16" t="s">
        <v>5856</v>
      </c>
      <c r="F2948" s="87">
        <v>8030373023544</v>
      </c>
      <c r="G2948" s="25">
        <v>130</v>
      </c>
      <c r="H2948" s="76">
        <v>13350</v>
      </c>
      <c r="I2948" s="18">
        <f t="shared" si="230"/>
        <v>544.89795918367349</v>
      </c>
      <c r="J2948" s="46">
        <f>'Skupinové slevy'!$C$10</f>
        <v>0</v>
      </c>
      <c r="K2948" s="46">
        <f t="shared" si="231"/>
        <v>0</v>
      </c>
      <c r="L2948" s="46">
        <f t="shared" si="232"/>
        <v>0</v>
      </c>
      <c r="M2948" s="19">
        <f t="shared" si="233"/>
        <v>13350</v>
      </c>
      <c r="N2948" s="19">
        <f t="shared" si="234"/>
        <v>544.89795918367349</v>
      </c>
    </row>
    <row r="2949" spans="1:14" ht="15" customHeight="1">
      <c r="A2949" s="15">
        <v>2943</v>
      </c>
      <c r="B2949" s="39">
        <v>10</v>
      </c>
      <c r="C2949" s="80"/>
      <c r="D2949" s="28" t="s">
        <v>6722</v>
      </c>
      <c r="E2949" s="16" t="s">
        <v>6723</v>
      </c>
      <c r="F2949" s="87">
        <v>8030373023506</v>
      </c>
      <c r="G2949" s="25">
        <v>130</v>
      </c>
      <c r="H2949" s="76">
        <v>21277</v>
      </c>
      <c r="I2949" s="18">
        <f t="shared" si="230"/>
        <v>868.44897959183675</v>
      </c>
      <c r="J2949" s="46">
        <f>'Skupinové slevy'!$C$10</f>
        <v>0</v>
      </c>
      <c r="K2949" s="46">
        <f t="shared" si="231"/>
        <v>0</v>
      </c>
      <c r="L2949" s="46">
        <f t="shared" si="232"/>
        <v>0</v>
      </c>
      <c r="M2949" s="19">
        <f t="shared" si="233"/>
        <v>21277</v>
      </c>
      <c r="N2949" s="19">
        <f t="shared" si="234"/>
        <v>868.44897959183675</v>
      </c>
    </row>
    <row r="2950" spans="1:14" ht="15" customHeight="1">
      <c r="A2950" s="15">
        <v>2944</v>
      </c>
      <c r="B2950" s="39">
        <v>10</v>
      </c>
      <c r="C2950" s="80"/>
      <c r="D2950" s="28" t="s">
        <v>6724</v>
      </c>
      <c r="E2950" s="16" t="s">
        <v>6794</v>
      </c>
      <c r="F2950" s="87">
        <v>8030373023551</v>
      </c>
      <c r="G2950" s="25">
        <v>130</v>
      </c>
      <c r="H2950" s="76">
        <v>22958</v>
      </c>
      <c r="I2950" s="18">
        <f t="shared" si="230"/>
        <v>937.0612244897959</v>
      </c>
      <c r="J2950" s="46">
        <f>'Skupinové slevy'!$C$10</f>
        <v>0</v>
      </c>
      <c r="K2950" s="46">
        <f t="shared" si="231"/>
        <v>0</v>
      </c>
      <c r="L2950" s="46">
        <f t="shared" si="232"/>
        <v>0</v>
      </c>
      <c r="M2950" s="19">
        <f t="shared" si="233"/>
        <v>22958</v>
      </c>
      <c r="N2950" s="19">
        <f t="shared" si="234"/>
        <v>937.0612244897959</v>
      </c>
    </row>
    <row r="2951" spans="1:14" ht="15" customHeight="1">
      <c r="A2951" s="15">
        <v>2945</v>
      </c>
      <c r="B2951" s="39">
        <v>10</v>
      </c>
      <c r="C2951" s="80"/>
      <c r="D2951" s="28" t="s">
        <v>3125</v>
      </c>
      <c r="E2951" s="16" t="s">
        <v>2614</v>
      </c>
      <c r="F2951" s="87">
        <v>8030373026613</v>
      </c>
      <c r="G2951" s="25">
        <v>130</v>
      </c>
      <c r="H2951" s="76">
        <v>3135</v>
      </c>
      <c r="I2951" s="18">
        <f t="shared" ref="I2951:I3014" si="235">H2951/$I$5</f>
        <v>127.95918367346938</v>
      </c>
      <c r="J2951" s="46">
        <f>'Skupinové slevy'!$C$10</f>
        <v>0</v>
      </c>
      <c r="K2951" s="46">
        <f t="shared" ref="K2951:K3014" si="236">IF($K$4="X",0.04,0)</f>
        <v>0</v>
      </c>
      <c r="L2951" s="46">
        <f t="shared" ref="L2951:L3014" si="237">IF($L$4="X",0.02,0)</f>
        <v>0</v>
      </c>
      <c r="M2951" s="19">
        <f t="shared" si="233"/>
        <v>3135</v>
      </c>
      <c r="N2951" s="19">
        <f t="shared" si="234"/>
        <v>127.95918367346938</v>
      </c>
    </row>
    <row r="2952" spans="1:14" ht="15" customHeight="1">
      <c r="A2952" s="15">
        <v>2946</v>
      </c>
      <c r="B2952" s="39">
        <v>10</v>
      </c>
      <c r="C2952" s="80"/>
      <c r="D2952" s="28" t="s">
        <v>2615</v>
      </c>
      <c r="E2952" s="16" t="s">
        <v>2616</v>
      </c>
      <c r="F2952" s="87">
        <v>8030373023414</v>
      </c>
      <c r="G2952" s="25">
        <v>130</v>
      </c>
      <c r="H2952" s="76">
        <v>3135</v>
      </c>
      <c r="I2952" s="18">
        <f t="shared" si="235"/>
        <v>127.95918367346938</v>
      </c>
      <c r="J2952" s="46">
        <f>'Skupinové slevy'!$C$10</f>
        <v>0</v>
      </c>
      <c r="K2952" s="46">
        <f t="shared" si="236"/>
        <v>0</v>
      </c>
      <c r="L2952" s="46">
        <f t="shared" si="237"/>
        <v>0</v>
      </c>
      <c r="M2952" s="19">
        <f t="shared" si="233"/>
        <v>3135</v>
      </c>
      <c r="N2952" s="19">
        <f t="shared" si="234"/>
        <v>127.95918367346938</v>
      </c>
    </row>
    <row r="2953" spans="1:14" ht="15" customHeight="1">
      <c r="A2953" s="15">
        <v>2947</v>
      </c>
      <c r="B2953" s="39">
        <v>10</v>
      </c>
      <c r="C2953" s="80"/>
      <c r="D2953" s="28" t="s">
        <v>1423</v>
      </c>
      <c r="E2953" s="16" t="s">
        <v>1424</v>
      </c>
      <c r="F2953" s="87">
        <v>8030373024015</v>
      </c>
      <c r="G2953" s="25">
        <v>130</v>
      </c>
      <c r="H2953" s="76">
        <v>4103</v>
      </c>
      <c r="I2953" s="18">
        <f t="shared" si="235"/>
        <v>167.46938775510205</v>
      </c>
      <c r="J2953" s="46">
        <f>'Skupinové slevy'!$C$10</f>
        <v>0</v>
      </c>
      <c r="K2953" s="46">
        <f t="shared" si="236"/>
        <v>0</v>
      </c>
      <c r="L2953" s="46">
        <f t="shared" si="237"/>
        <v>0</v>
      </c>
      <c r="M2953" s="19">
        <f t="shared" si="233"/>
        <v>4103</v>
      </c>
      <c r="N2953" s="19">
        <f t="shared" si="234"/>
        <v>167.46938775510205</v>
      </c>
    </row>
    <row r="2954" spans="1:14" ht="15" customHeight="1">
      <c r="A2954" s="15">
        <v>2948</v>
      </c>
      <c r="B2954" s="39">
        <v>10</v>
      </c>
      <c r="C2954" s="80"/>
      <c r="D2954" s="28" t="s">
        <v>786</v>
      </c>
      <c r="E2954" s="16" t="s">
        <v>5447</v>
      </c>
      <c r="F2954" s="87">
        <v>8592223309920</v>
      </c>
      <c r="G2954" s="25">
        <v>130</v>
      </c>
      <c r="H2954" s="76">
        <v>36150</v>
      </c>
      <c r="I2954" s="18">
        <f t="shared" si="235"/>
        <v>1475.5102040816328</v>
      </c>
      <c r="J2954" s="46">
        <f>'Skupinové slevy'!$C$10</f>
        <v>0</v>
      </c>
      <c r="K2954" s="46">
        <f t="shared" si="236"/>
        <v>0</v>
      </c>
      <c r="L2954" s="46">
        <f t="shared" si="237"/>
        <v>0</v>
      </c>
      <c r="M2954" s="19">
        <f t="shared" si="233"/>
        <v>36150</v>
      </c>
      <c r="N2954" s="19">
        <f t="shared" si="234"/>
        <v>1475.5102040816328</v>
      </c>
    </row>
    <row r="2955" spans="1:14" ht="15" customHeight="1">
      <c r="A2955" s="15">
        <v>2949</v>
      </c>
      <c r="B2955" s="39">
        <v>10</v>
      </c>
      <c r="C2955" s="80"/>
      <c r="D2955" s="28" t="s">
        <v>787</v>
      </c>
      <c r="E2955" s="16" t="s">
        <v>5447</v>
      </c>
      <c r="F2955" s="87">
        <v>8592223309937</v>
      </c>
      <c r="G2955" s="25">
        <v>130</v>
      </c>
      <c r="H2955" s="76">
        <v>42185</v>
      </c>
      <c r="I2955" s="18">
        <f t="shared" si="235"/>
        <v>1721.8367346938776</v>
      </c>
      <c r="J2955" s="46">
        <f>'Skupinové slevy'!$C$10</f>
        <v>0</v>
      </c>
      <c r="K2955" s="46">
        <f t="shared" si="236"/>
        <v>0</v>
      </c>
      <c r="L2955" s="46">
        <f t="shared" si="237"/>
        <v>0</v>
      </c>
      <c r="M2955" s="19">
        <f t="shared" si="233"/>
        <v>42185</v>
      </c>
      <c r="N2955" s="19">
        <f t="shared" si="234"/>
        <v>1721.8367346938776</v>
      </c>
    </row>
    <row r="2956" spans="1:14" ht="15" customHeight="1">
      <c r="A2956" s="15">
        <v>2950</v>
      </c>
      <c r="B2956" s="39">
        <v>10</v>
      </c>
      <c r="C2956" s="80"/>
      <c r="D2956" s="28" t="s">
        <v>788</v>
      </c>
      <c r="E2956" s="16" t="s">
        <v>5447</v>
      </c>
      <c r="F2956" s="87">
        <v>8592223309944</v>
      </c>
      <c r="G2956" s="25">
        <v>130</v>
      </c>
      <c r="H2956" s="76">
        <v>45405</v>
      </c>
      <c r="I2956" s="18">
        <f t="shared" si="235"/>
        <v>1853.2653061224489</v>
      </c>
      <c r="J2956" s="46">
        <f>'Skupinové slevy'!$C$10</f>
        <v>0</v>
      </c>
      <c r="K2956" s="46">
        <f t="shared" si="236"/>
        <v>0</v>
      </c>
      <c r="L2956" s="46">
        <f t="shared" si="237"/>
        <v>0</v>
      </c>
      <c r="M2956" s="19">
        <f t="shared" si="233"/>
        <v>45405</v>
      </c>
      <c r="N2956" s="19">
        <f t="shared" si="234"/>
        <v>1853.2653061224489</v>
      </c>
    </row>
    <row r="2957" spans="1:14" ht="15" customHeight="1">
      <c r="A2957" s="15">
        <v>2951</v>
      </c>
      <c r="B2957" s="39">
        <v>10</v>
      </c>
      <c r="C2957" s="80"/>
      <c r="D2957" s="28" t="s">
        <v>789</v>
      </c>
      <c r="E2957" s="16" t="s">
        <v>5447</v>
      </c>
      <c r="F2957" s="87">
        <v>8592223309951</v>
      </c>
      <c r="G2957" s="25">
        <v>130</v>
      </c>
      <c r="H2957" s="76">
        <v>57974</v>
      </c>
      <c r="I2957" s="18">
        <f t="shared" si="235"/>
        <v>2366.2857142857142</v>
      </c>
      <c r="J2957" s="46">
        <f>'Skupinové slevy'!$C$10</f>
        <v>0</v>
      </c>
      <c r="K2957" s="46">
        <f t="shared" si="236"/>
        <v>0</v>
      </c>
      <c r="L2957" s="46">
        <f t="shared" si="237"/>
        <v>0</v>
      </c>
      <c r="M2957" s="19">
        <f t="shared" ref="M2957:M3020" si="238">H2957*(1-$J2957)*(1-$K2957)*(1-$L2957)</f>
        <v>57974</v>
      </c>
      <c r="N2957" s="19">
        <f t="shared" ref="N2957:N3020" si="239">I2957*(1-$J2957)*(1-$K2957)*(1-$L2957)</f>
        <v>2366.2857142857142</v>
      </c>
    </row>
    <row r="2958" spans="1:14" ht="15" customHeight="1">
      <c r="A2958" s="15">
        <v>2952</v>
      </c>
      <c r="B2958" s="39">
        <v>10</v>
      </c>
      <c r="C2958" s="80"/>
      <c r="D2958" s="28" t="s">
        <v>790</v>
      </c>
      <c r="E2958" s="16" t="s">
        <v>5447</v>
      </c>
      <c r="F2958" s="87">
        <v>8592223309968</v>
      </c>
      <c r="G2958" s="25">
        <v>130</v>
      </c>
      <c r="H2958" s="76">
        <v>67463</v>
      </c>
      <c r="I2958" s="18">
        <f t="shared" si="235"/>
        <v>2753.591836734694</v>
      </c>
      <c r="J2958" s="46">
        <f>'Skupinové slevy'!$C$10</f>
        <v>0</v>
      </c>
      <c r="K2958" s="46">
        <f t="shared" si="236"/>
        <v>0</v>
      </c>
      <c r="L2958" s="46">
        <f t="shared" si="237"/>
        <v>0</v>
      </c>
      <c r="M2958" s="19">
        <f t="shared" si="238"/>
        <v>67463</v>
      </c>
      <c r="N2958" s="19">
        <f t="shared" si="239"/>
        <v>2753.591836734694</v>
      </c>
    </row>
    <row r="2959" spans="1:14" ht="15" customHeight="1">
      <c r="A2959" s="15">
        <v>2953</v>
      </c>
      <c r="B2959" s="39">
        <v>10</v>
      </c>
      <c r="C2959" s="80"/>
      <c r="D2959" s="28" t="s">
        <v>1743</v>
      </c>
      <c r="E2959" s="16" t="s">
        <v>1744</v>
      </c>
      <c r="F2959" s="87">
        <v>8030373000187</v>
      </c>
      <c r="G2959" s="25">
        <v>130</v>
      </c>
      <c r="H2959" s="76">
        <v>4804</v>
      </c>
      <c r="I2959" s="18">
        <f t="shared" si="235"/>
        <v>196.08163265306123</v>
      </c>
      <c r="J2959" s="46">
        <f>'Skupinové slevy'!$C$10</f>
        <v>0</v>
      </c>
      <c r="K2959" s="46">
        <f t="shared" si="236"/>
        <v>0</v>
      </c>
      <c r="L2959" s="46">
        <f t="shared" si="237"/>
        <v>0</v>
      </c>
      <c r="M2959" s="19">
        <f t="shared" si="238"/>
        <v>4804</v>
      </c>
      <c r="N2959" s="19">
        <f t="shared" si="239"/>
        <v>196.08163265306123</v>
      </c>
    </row>
    <row r="2960" spans="1:14" ht="15" customHeight="1">
      <c r="A2960" s="15">
        <v>2954</v>
      </c>
      <c r="B2960" s="39">
        <v>10</v>
      </c>
      <c r="C2960" s="80"/>
      <c r="D2960" s="28" t="s">
        <v>5861</v>
      </c>
      <c r="E2960" s="16" t="s">
        <v>5862</v>
      </c>
      <c r="F2960" s="87">
        <v>8030373000293</v>
      </c>
      <c r="G2960" s="25">
        <v>130</v>
      </c>
      <c r="H2960" s="76">
        <v>3068</v>
      </c>
      <c r="I2960" s="18">
        <f t="shared" si="235"/>
        <v>125.22448979591837</v>
      </c>
      <c r="J2960" s="46">
        <f>'Skupinové slevy'!$C$10</f>
        <v>0</v>
      </c>
      <c r="K2960" s="46">
        <f t="shared" si="236"/>
        <v>0</v>
      </c>
      <c r="L2960" s="46">
        <f t="shared" si="237"/>
        <v>0</v>
      </c>
      <c r="M2960" s="19">
        <f t="shared" si="238"/>
        <v>3068</v>
      </c>
      <c r="N2960" s="19">
        <f t="shared" si="239"/>
        <v>125.22448979591837</v>
      </c>
    </row>
    <row r="2961" spans="1:14" ht="15" customHeight="1">
      <c r="A2961" s="15">
        <v>2955</v>
      </c>
      <c r="B2961" s="39">
        <v>10</v>
      </c>
      <c r="C2961" s="80"/>
      <c r="D2961" s="28" t="s">
        <v>493</v>
      </c>
      <c r="E2961" s="16" t="s">
        <v>494</v>
      </c>
      <c r="F2961" s="87">
        <v>8030373021533</v>
      </c>
      <c r="G2961" s="25">
        <v>130</v>
      </c>
      <c r="H2961" s="76">
        <v>3253</v>
      </c>
      <c r="I2961" s="18">
        <f t="shared" si="235"/>
        <v>132.77551020408163</v>
      </c>
      <c r="J2961" s="46">
        <f>'Skupinové slevy'!$C$10</f>
        <v>0</v>
      </c>
      <c r="K2961" s="46">
        <f t="shared" si="236"/>
        <v>0</v>
      </c>
      <c r="L2961" s="46">
        <f t="shared" si="237"/>
        <v>0</v>
      </c>
      <c r="M2961" s="19">
        <f t="shared" si="238"/>
        <v>3253</v>
      </c>
      <c r="N2961" s="19">
        <f t="shared" si="239"/>
        <v>132.77551020408163</v>
      </c>
    </row>
    <row r="2962" spans="1:14" ht="15" customHeight="1">
      <c r="A2962" s="15">
        <v>2956</v>
      </c>
      <c r="B2962" s="39">
        <v>10</v>
      </c>
      <c r="C2962" s="80"/>
      <c r="D2962" s="28" t="s">
        <v>3269</v>
      </c>
      <c r="E2962" s="16" t="s">
        <v>3270</v>
      </c>
      <c r="F2962" s="87">
        <v>8030373021540</v>
      </c>
      <c r="G2962" s="25">
        <v>130</v>
      </c>
      <c r="H2962" s="76">
        <v>3493</v>
      </c>
      <c r="I2962" s="18">
        <f t="shared" si="235"/>
        <v>142.57142857142858</v>
      </c>
      <c r="J2962" s="46">
        <f>'Skupinové slevy'!$C$10</f>
        <v>0</v>
      </c>
      <c r="K2962" s="46">
        <f t="shared" si="236"/>
        <v>0</v>
      </c>
      <c r="L2962" s="46">
        <f t="shared" si="237"/>
        <v>0</v>
      </c>
      <c r="M2962" s="19">
        <f t="shared" si="238"/>
        <v>3493</v>
      </c>
      <c r="N2962" s="19">
        <f t="shared" si="239"/>
        <v>142.57142857142858</v>
      </c>
    </row>
    <row r="2963" spans="1:14" ht="15" customHeight="1">
      <c r="A2963" s="15">
        <v>2957</v>
      </c>
      <c r="B2963" s="39">
        <v>10</v>
      </c>
      <c r="C2963" s="80"/>
      <c r="D2963" s="28" t="s">
        <v>376</v>
      </c>
      <c r="E2963" s="16" t="s">
        <v>377</v>
      </c>
      <c r="F2963" s="87">
        <v>8030373001290</v>
      </c>
      <c r="G2963" s="25">
        <v>130</v>
      </c>
      <c r="H2963" s="76">
        <v>3036</v>
      </c>
      <c r="I2963" s="18">
        <f t="shared" si="235"/>
        <v>123.91836734693878</v>
      </c>
      <c r="J2963" s="46">
        <f>'Skupinové slevy'!$C$10</f>
        <v>0</v>
      </c>
      <c r="K2963" s="46">
        <f t="shared" si="236"/>
        <v>0</v>
      </c>
      <c r="L2963" s="46">
        <f t="shared" si="237"/>
        <v>0</v>
      </c>
      <c r="M2963" s="19">
        <f t="shared" si="238"/>
        <v>3036</v>
      </c>
      <c r="N2963" s="19">
        <f t="shared" si="239"/>
        <v>123.91836734693878</v>
      </c>
    </row>
    <row r="2964" spans="1:14" ht="15" customHeight="1">
      <c r="A2964" s="15">
        <v>2958</v>
      </c>
      <c r="B2964" s="39">
        <v>10</v>
      </c>
      <c r="C2964" s="80"/>
      <c r="D2964" s="28" t="s">
        <v>1722</v>
      </c>
      <c r="E2964" s="16" t="s">
        <v>1723</v>
      </c>
      <c r="F2964" s="87">
        <v>8030373005014</v>
      </c>
      <c r="G2964" s="25">
        <v>130</v>
      </c>
      <c r="H2964" s="76">
        <v>1488</v>
      </c>
      <c r="I2964" s="18">
        <f t="shared" si="235"/>
        <v>60.734693877551024</v>
      </c>
      <c r="J2964" s="46">
        <f>'Skupinové slevy'!$C$10</f>
        <v>0</v>
      </c>
      <c r="K2964" s="46">
        <f t="shared" si="236"/>
        <v>0</v>
      </c>
      <c r="L2964" s="46">
        <f t="shared" si="237"/>
        <v>0</v>
      </c>
      <c r="M2964" s="19">
        <f t="shared" si="238"/>
        <v>1488</v>
      </c>
      <c r="N2964" s="19">
        <f t="shared" si="239"/>
        <v>60.734693877551024</v>
      </c>
    </row>
    <row r="2965" spans="1:14" ht="15" customHeight="1">
      <c r="A2965" s="15">
        <v>2959</v>
      </c>
      <c r="B2965" s="39">
        <v>10</v>
      </c>
      <c r="C2965" s="80"/>
      <c r="D2965" s="28" t="s">
        <v>1724</v>
      </c>
      <c r="E2965" s="16" t="s">
        <v>3410</v>
      </c>
      <c r="F2965" s="87">
        <v>8030373015341</v>
      </c>
      <c r="G2965" s="25">
        <v>130</v>
      </c>
      <c r="H2965" s="76">
        <v>4563</v>
      </c>
      <c r="I2965" s="18">
        <f t="shared" si="235"/>
        <v>186.24489795918367</v>
      </c>
      <c r="J2965" s="46">
        <f>'Skupinové slevy'!$C$10</f>
        <v>0</v>
      </c>
      <c r="K2965" s="46">
        <f t="shared" si="236"/>
        <v>0</v>
      </c>
      <c r="L2965" s="46">
        <f t="shared" si="237"/>
        <v>0</v>
      </c>
      <c r="M2965" s="19">
        <f t="shared" si="238"/>
        <v>4563</v>
      </c>
      <c r="N2965" s="19">
        <f t="shared" si="239"/>
        <v>186.24489795918367</v>
      </c>
    </row>
    <row r="2966" spans="1:14" ht="15" customHeight="1">
      <c r="A2966" s="15">
        <v>2960</v>
      </c>
      <c r="B2966" s="39">
        <v>10</v>
      </c>
      <c r="C2966" s="80"/>
      <c r="D2966" s="28" t="s">
        <v>5638</v>
      </c>
      <c r="E2966" s="16" t="s">
        <v>5639</v>
      </c>
      <c r="F2966" s="87">
        <v>8030373015396</v>
      </c>
      <c r="G2966" s="25">
        <v>130</v>
      </c>
      <c r="H2966" s="76">
        <v>3476</v>
      </c>
      <c r="I2966" s="18">
        <f t="shared" si="235"/>
        <v>141.87755102040816</v>
      </c>
      <c r="J2966" s="46">
        <f>'Skupinové slevy'!$C$10</f>
        <v>0</v>
      </c>
      <c r="K2966" s="46">
        <f t="shared" si="236"/>
        <v>0</v>
      </c>
      <c r="L2966" s="46">
        <f t="shared" si="237"/>
        <v>0</v>
      </c>
      <c r="M2966" s="19">
        <f t="shared" si="238"/>
        <v>3476</v>
      </c>
      <c r="N2966" s="19">
        <f t="shared" si="239"/>
        <v>141.87755102040816</v>
      </c>
    </row>
    <row r="2967" spans="1:14" ht="15" customHeight="1">
      <c r="A2967" s="15">
        <v>2961</v>
      </c>
      <c r="B2967" s="39">
        <v>10</v>
      </c>
      <c r="C2967" s="80"/>
      <c r="D2967" s="28" t="s">
        <v>499</v>
      </c>
      <c r="E2967" s="16" t="s">
        <v>3271</v>
      </c>
      <c r="F2967" s="87">
        <v>8030373001191</v>
      </c>
      <c r="G2967" s="25">
        <v>130</v>
      </c>
      <c r="H2967" s="76">
        <v>2748</v>
      </c>
      <c r="I2967" s="18">
        <f t="shared" si="235"/>
        <v>112.16326530612245</v>
      </c>
      <c r="J2967" s="46">
        <f>'Skupinové slevy'!$C$10</f>
        <v>0</v>
      </c>
      <c r="K2967" s="46">
        <f t="shared" si="236"/>
        <v>0</v>
      </c>
      <c r="L2967" s="46">
        <f t="shared" si="237"/>
        <v>0</v>
      </c>
      <c r="M2967" s="19">
        <f t="shared" si="238"/>
        <v>2748</v>
      </c>
      <c r="N2967" s="19">
        <f t="shared" si="239"/>
        <v>112.16326530612245</v>
      </c>
    </row>
    <row r="2968" spans="1:14" ht="15" customHeight="1">
      <c r="A2968" s="15">
        <v>2962</v>
      </c>
      <c r="B2968" s="39">
        <v>10</v>
      </c>
      <c r="C2968" s="80"/>
      <c r="D2968" s="28" t="s">
        <v>317</v>
      </c>
      <c r="E2968" s="16" t="s">
        <v>318</v>
      </c>
      <c r="F2968" s="87">
        <v>8030373025036</v>
      </c>
      <c r="G2968" s="25">
        <v>130</v>
      </c>
      <c r="H2968" s="76">
        <v>8153</v>
      </c>
      <c r="I2968" s="18">
        <f t="shared" si="235"/>
        <v>332.77551020408163</v>
      </c>
      <c r="J2968" s="46">
        <f>'Skupinové slevy'!$C$10</f>
        <v>0</v>
      </c>
      <c r="K2968" s="46">
        <f t="shared" si="236"/>
        <v>0</v>
      </c>
      <c r="L2968" s="46">
        <f t="shared" si="237"/>
        <v>0</v>
      </c>
      <c r="M2968" s="19">
        <f t="shared" si="238"/>
        <v>8153</v>
      </c>
      <c r="N2968" s="19">
        <f t="shared" si="239"/>
        <v>332.77551020408163</v>
      </c>
    </row>
    <row r="2969" spans="1:14" ht="15" customHeight="1">
      <c r="A2969" s="15">
        <v>2963</v>
      </c>
      <c r="B2969" s="39">
        <v>10</v>
      </c>
      <c r="C2969" s="80"/>
      <c r="D2969" s="28" t="s">
        <v>5175</v>
      </c>
      <c r="E2969" s="16" t="s">
        <v>599</v>
      </c>
      <c r="F2969" s="87">
        <v>8030373024244</v>
      </c>
      <c r="G2969" s="25">
        <v>130</v>
      </c>
      <c r="H2969" s="76">
        <v>1860</v>
      </c>
      <c r="I2969" s="18">
        <f t="shared" si="235"/>
        <v>75.91836734693878</v>
      </c>
      <c r="J2969" s="46">
        <f>'Skupinové slevy'!$C$10</f>
        <v>0</v>
      </c>
      <c r="K2969" s="46">
        <f t="shared" si="236"/>
        <v>0</v>
      </c>
      <c r="L2969" s="46">
        <f t="shared" si="237"/>
        <v>0</v>
      </c>
      <c r="M2969" s="19">
        <f t="shared" si="238"/>
        <v>1860</v>
      </c>
      <c r="N2969" s="19">
        <f t="shared" si="239"/>
        <v>75.91836734693878</v>
      </c>
    </row>
    <row r="2970" spans="1:14" ht="15" customHeight="1">
      <c r="A2970" s="15">
        <v>2964</v>
      </c>
      <c r="B2970" s="39">
        <v>10</v>
      </c>
      <c r="C2970" s="80"/>
      <c r="D2970" s="28" t="s">
        <v>3211</v>
      </c>
      <c r="E2970" s="16" t="s">
        <v>486</v>
      </c>
      <c r="F2970" s="87">
        <v>8030373024350</v>
      </c>
      <c r="G2970" s="25">
        <v>130</v>
      </c>
      <c r="H2970" s="76">
        <v>4343</v>
      </c>
      <c r="I2970" s="18">
        <f t="shared" si="235"/>
        <v>177.26530612244898</v>
      </c>
      <c r="J2970" s="46">
        <f>'Skupinové slevy'!$C$10</f>
        <v>0</v>
      </c>
      <c r="K2970" s="46">
        <f t="shared" si="236"/>
        <v>0</v>
      </c>
      <c r="L2970" s="46">
        <f t="shared" si="237"/>
        <v>0</v>
      </c>
      <c r="M2970" s="19">
        <f t="shared" si="238"/>
        <v>4343</v>
      </c>
      <c r="N2970" s="19">
        <f t="shared" si="239"/>
        <v>177.26530612244898</v>
      </c>
    </row>
    <row r="2971" spans="1:14" ht="15" customHeight="1">
      <c r="A2971" s="15">
        <v>2965</v>
      </c>
      <c r="B2971" s="39">
        <v>10</v>
      </c>
      <c r="C2971" s="80"/>
      <c r="D2971" s="28" t="s">
        <v>1238</v>
      </c>
      <c r="E2971" s="16" t="s">
        <v>1239</v>
      </c>
      <c r="F2971" s="87">
        <v>8030373024374</v>
      </c>
      <c r="G2971" s="25">
        <v>130</v>
      </c>
      <c r="H2971" s="76">
        <v>3317</v>
      </c>
      <c r="I2971" s="18">
        <f t="shared" si="235"/>
        <v>135.38775510204081</v>
      </c>
      <c r="J2971" s="46">
        <f>'Skupinové slevy'!$C$10</f>
        <v>0</v>
      </c>
      <c r="K2971" s="46">
        <f t="shared" si="236"/>
        <v>0</v>
      </c>
      <c r="L2971" s="46">
        <f t="shared" si="237"/>
        <v>0</v>
      </c>
      <c r="M2971" s="19">
        <f t="shared" si="238"/>
        <v>3317</v>
      </c>
      <c r="N2971" s="19">
        <f t="shared" si="239"/>
        <v>135.38775510204081</v>
      </c>
    </row>
    <row r="2972" spans="1:14" ht="15" customHeight="1">
      <c r="A2972" s="15">
        <v>2966</v>
      </c>
      <c r="B2972" s="39">
        <v>10</v>
      </c>
      <c r="C2972" s="80"/>
      <c r="D2972" s="28" t="s">
        <v>5640</v>
      </c>
      <c r="E2972" s="16" t="s">
        <v>5641</v>
      </c>
      <c r="F2972" s="87">
        <v>8030373024077</v>
      </c>
      <c r="G2972" s="25">
        <v>130</v>
      </c>
      <c r="H2972" s="76">
        <v>1585</v>
      </c>
      <c r="I2972" s="18">
        <f t="shared" si="235"/>
        <v>64.693877551020407</v>
      </c>
      <c r="J2972" s="46">
        <f>'Skupinové slevy'!$C$10</f>
        <v>0</v>
      </c>
      <c r="K2972" s="46">
        <f t="shared" si="236"/>
        <v>0</v>
      </c>
      <c r="L2972" s="46">
        <f t="shared" si="237"/>
        <v>0</v>
      </c>
      <c r="M2972" s="19">
        <f t="shared" si="238"/>
        <v>1585</v>
      </c>
      <c r="N2972" s="19">
        <f t="shared" si="239"/>
        <v>64.693877551020407</v>
      </c>
    </row>
    <row r="2973" spans="1:14" ht="15" customHeight="1">
      <c r="A2973" s="15">
        <v>2967</v>
      </c>
      <c r="B2973" s="39">
        <v>10</v>
      </c>
      <c r="C2973" s="80"/>
      <c r="D2973" s="28" t="s">
        <v>5647</v>
      </c>
      <c r="E2973" s="16" t="s">
        <v>595</v>
      </c>
      <c r="F2973" s="87">
        <v>8030373024091</v>
      </c>
      <c r="G2973" s="25">
        <v>130</v>
      </c>
      <c r="H2973" s="76">
        <v>2198</v>
      </c>
      <c r="I2973" s="18">
        <f t="shared" si="235"/>
        <v>89.714285714285708</v>
      </c>
      <c r="J2973" s="46">
        <f>'Skupinové slevy'!$C$10</f>
        <v>0</v>
      </c>
      <c r="K2973" s="46">
        <f t="shared" si="236"/>
        <v>0</v>
      </c>
      <c r="L2973" s="46">
        <f t="shared" si="237"/>
        <v>0</v>
      </c>
      <c r="M2973" s="19">
        <f t="shared" si="238"/>
        <v>2198</v>
      </c>
      <c r="N2973" s="19">
        <f t="shared" si="239"/>
        <v>89.714285714285708</v>
      </c>
    </row>
    <row r="2974" spans="1:14" ht="15" customHeight="1">
      <c r="A2974" s="15">
        <v>2968</v>
      </c>
      <c r="B2974" s="39">
        <v>10</v>
      </c>
      <c r="C2974" s="80"/>
      <c r="D2974" s="28" t="s">
        <v>3119</v>
      </c>
      <c r="E2974" s="16" t="s">
        <v>3120</v>
      </c>
      <c r="F2974" s="87">
        <v>8030373001153</v>
      </c>
      <c r="G2974" s="25">
        <v>130</v>
      </c>
      <c r="H2974" s="76">
        <v>2762</v>
      </c>
      <c r="I2974" s="18">
        <f t="shared" si="235"/>
        <v>112.73469387755102</v>
      </c>
      <c r="J2974" s="46">
        <f>'Skupinové slevy'!$C$10</f>
        <v>0</v>
      </c>
      <c r="K2974" s="46">
        <f t="shared" si="236"/>
        <v>0</v>
      </c>
      <c r="L2974" s="46">
        <f t="shared" si="237"/>
        <v>0</v>
      </c>
      <c r="M2974" s="19">
        <f t="shared" si="238"/>
        <v>2762</v>
      </c>
      <c r="N2974" s="19">
        <f t="shared" si="239"/>
        <v>112.73469387755102</v>
      </c>
    </row>
    <row r="2975" spans="1:14" ht="15" customHeight="1">
      <c r="A2975" s="15">
        <v>2969</v>
      </c>
      <c r="B2975" s="39">
        <v>10</v>
      </c>
      <c r="C2975" s="80"/>
      <c r="D2975" s="28" t="s">
        <v>2977</v>
      </c>
      <c r="E2975" s="16" t="s">
        <v>2978</v>
      </c>
      <c r="F2975" s="87">
        <v>8030373024114</v>
      </c>
      <c r="G2975" s="25">
        <v>130</v>
      </c>
      <c r="H2975" s="76">
        <v>7513</v>
      </c>
      <c r="I2975" s="18">
        <f t="shared" si="235"/>
        <v>306.65306122448982</v>
      </c>
      <c r="J2975" s="46">
        <f>'Skupinové slevy'!$C$10</f>
        <v>0</v>
      </c>
      <c r="K2975" s="46">
        <f t="shared" si="236"/>
        <v>0</v>
      </c>
      <c r="L2975" s="46">
        <f t="shared" si="237"/>
        <v>0</v>
      </c>
      <c r="M2975" s="19">
        <f t="shared" si="238"/>
        <v>7513</v>
      </c>
      <c r="N2975" s="19">
        <f t="shared" si="239"/>
        <v>306.65306122448982</v>
      </c>
    </row>
    <row r="2976" spans="1:14" ht="15" customHeight="1">
      <c r="A2976" s="15">
        <v>2970</v>
      </c>
      <c r="B2976" s="39">
        <v>10</v>
      </c>
      <c r="C2976" s="80"/>
      <c r="D2976" s="28" t="s">
        <v>1608</v>
      </c>
      <c r="E2976" s="16" t="s">
        <v>1609</v>
      </c>
      <c r="F2976" s="87">
        <v>8030373013354</v>
      </c>
      <c r="G2976" s="25">
        <v>130</v>
      </c>
      <c r="H2976" s="76">
        <v>3427</v>
      </c>
      <c r="I2976" s="18">
        <f t="shared" si="235"/>
        <v>139.87755102040816</v>
      </c>
      <c r="J2976" s="46">
        <f>'Skupinové slevy'!$C$10</f>
        <v>0</v>
      </c>
      <c r="K2976" s="46">
        <f t="shared" si="236"/>
        <v>0</v>
      </c>
      <c r="L2976" s="46">
        <f t="shared" si="237"/>
        <v>0</v>
      </c>
      <c r="M2976" s="19">
        <f t="shared" si="238"/>
        <v>3427</v>
      </c>
      <c r="N2976" s="19">
        <f t="shared" si="239"/>
        <v>139.87755102040816</v>
      </c>
    </row>
    <row r="2977" spans="1:14" ht="15" customHeight="1">
      <c r="A2977" s="15">
        <v>2971</v>
      </c>
      <c r="B2977" s="39">
        <v>10</v>
      </c>
      <c r="C2977" s="80"/>
      <c r="D2977" s="28" t="s">
        <v>1426</v>
      </c>
      <c r="E2977" s="16" t="s">
        <v>1427</v>
      </c>
      <c r="F2977" s="87">
        <v>8030373001603</v>
      </c>
      <c r="G2977" s="25">
        <v>130</v>
      </c>
      <c r="H2977" s="76">
        <v>2879</v>
      </c>
      <c r="I2977" s="18">
        <f t="shared" si="235"/>
        <v>117.51020408163265</v>
      </c>
      <c r="J2977" s="46">
        <f>'Skupinové slevy'!$C$10</f>
        <v>0</v>
      </c>
      <c r="K2977" s="46">
        <f t="shared" si="236"/>
        <v>0</v>
      </c>
      <c r="L2977" s="46">
        <f t="shared" si="237"/>
        <v>0</v>
      </c>
      <c r="M2977" s="19">
        <f t="shared" si="238"/>
        <v>2879</v>
      </c>
      <c r="N2977" s="19">
        <f t="shared" si="239"/>
        <v>117.51020408163265</v>
      </c>
    </row>
    <row r="2978" spans="1:14" ht="15" customHeight="1">
      <c r="A2978" s="15">
        <v>2972</v>
      </c>
      <c r="B2978" s="39">
        <v>10</v>
      </c>
      <c r="C2978" s="80"/>
      <c r="D2978" s="28" t="s">
        <v>6492</v>
      </c>
      <c r="E2978" s="16" t="s">
        <v>6493</v>
      </c>
      <c r="F2978" s="87">
        <v>8030373001610</v>
      </c>
      <c r="G2978" s="25">
        <v>130</v>
      </c>
      <c r="H2978" s="76">
        <v>3672</v>
      </c>
      <c r="I2978" s="18">
        <f t="shared" si="235"/>
        <v>149.87755102040816</v>
      </c>
      <c r="J2978" s="46">
        <f>'Skupinové slevy'!$C$10</f>
        <v>0</v>
      </c>
      <c r="K2978" s="46">
        <f t="shared" si="236"/>
        <v>0</v>
      </c>
      <c r="L2978" s="46">
        <f t="shared" si="237"/>
        <v>0</v>
      </c>
      <c r="M2978" s="19">
        <f t="shared" si="238"/>
        <v>3672</v>
      </c>
      <c r="N2978" s="19">
        <f t="shared" si="239"/>
        <v>149.87755102040816</v>
      </c>
    </row>
    <row r="2979" spans="1:14" ht="15" customHeight="1">
      <c r="A2979" s="15">
        <v>2973</v>
      </c>
      <c r="B2979" s="39">
        <v>10</v>
      </c>
      <c r="C2979" s="80"/>
      <c r="D2979" s="28" t="s">
        <v>1729</v>
      </c>
      <c r="E2979" s="16" t="s">
        <v>2266</v>
      </c>
      <c r="F2979" s="87">
        <v>8030373001627</v>
      </c>
      <c r="G2979" s="25">
        <v>130</v>
      </c>
      <c r="H2979" s="76">
        <v>1546</v>
      </c>
      <c r="I2979" s="18">
        <f t="shared" si="235"/>
        <v>63.102040816326529</v>
      </c>
      <c r="J2979" s="46">
        <f>'Skupinové slevy'!$C$10</f>
        <v>0</v>
      </c>
      <c r="K2979" s="46">
        <f t="shared" si="236"/>
        <v>0</v>
      </c>
      <c r="L2979" s="46">
        <f t="shared" si="237"/>
        <v>0</v>
      </c>
      <c r="M2979" s="19">
        <f t="shared" si="238"/>
        <v>1546</v>
      </c>
      <c r="N2979" s="19">
        <f t="shared" si="239"/>
        <v>63.102040816326529</v>
      </c>
    </row>
    <row r="2980" spans="1:14" ht="15" customHeight="1">
      <c r="A2980" s="15">
        <v>2974</v>
      </c>
      <c r="B2980" s="39">
        <v>10</v>
      </c>
      <c r="C2980" s="80"/>
      <c r="D2980" s="28" t="s">
        <v>2829</v>
      </c>
      <c r="E2980" s="16" t="s">
        <v>2830</v>
      </c>
      <c r="F2980" s="87">
        <v>8030373001597</v>
      </c>
      <c r="G2980" s="25">
        <v>130</v>
      </c>
      <c r="H2980" s="76">
        <v>2728</v>
      </c>
      <c r="I2980" s="18">
        <f t="shared" si="235"/>
        <v>111.34693877551021</v>
      </c>
      <c r="J2980" s="46">
        <f>'Skupinové slevy'!$C$10</f>
        <v>0</v>
      </c>
      <c r="K2980" s="46">
        <f t="shared" si="236"/>
        <v>0</v>
      </c>
      <c r="L2980" s="46">
        <f t="shared" si="237"/>
        <v>0</v>
      </c>
      <c r="M2980" s="19">
        <f t="shared" si="238"/>
        <v>2728</v>
      </c>
      <c r="N2980" s="19">
        <f t="shared" si="239"/>
        <v>111.34693877551021</v>
      </c>
    </row>
    <row r="2981" spans="1:14" ht="15" customHeight="1">
      <c r="A2981" s="15">
        <v>2975</v>
      </c>
      <c r="B2981" s="39">
        <v>10</v>
      </c>
      <c r="C2981" s="80"/>
      <c r="D2981" s="28" t="s">
        <v>5851</v>
      </c>
      <c r="E2981" s="16" t="s">
        <v>5852</v>
      </c>
      <c r="F2981" s="87">
        <v>8030373006462</v>
      </c>
      <c r="G2981" s="25">
        <v>130</v>
      </c>
      <c r="H2981" s="76">
        <v>2520</v>
      </c>
      <c r="I2981" s="18">
        <f t="shared" si="235"/>
        <v>102.85714285714286</v>
      </c>
      <c r="J2981" s="46">
        <f>'Skupinové slevy'!$C$10</f>
        <v>0</v>
      </c>
      <c r="K2981" s="46">
        <f t="shared" si="236"/>
        <v>0</v>
      </c>
      <c r="L2981" s="46">
        <f t="shared" si="237"/>
        <v>0</v>
      </c>
      <c r="M2981" s="19">
        <f t="shared" si="238"/>
        <v>2520</v>
      </c>
      <c r="N2981" s="19">
        <f t="shared" si="239"/>
        <v>102.85714285714286</v>
      </c>
    </row>
    <row r="2982" spans="1:14" ht="15" customHeight="1">
      <c r="A2982" s="15">
        <v>2976</v>
      </c>
      <c r="B2982" s="39">
        <v>10</v>
      </c>
      <c r="C2982" s="80"/>
      <c r="D2982" s="28" t="s">
        <v>1241</v>
      </c>
      <c r="E2982" s="16" t="s">
        <v>1242</v>
      </c>
      <c r="F2982" s="87">
        <v>8030373001573</v>
      </c>
      <c r="G2982" s="25">
        <v>130</v>
      </c>
      <c r="H2982" s="76">
        <v>1914</v>
      </c>
      <c r="I2982" s="18">
        <f t="shared" si="235"/>
        <v>78.122448979591837</v>
      </c>
      <c r="J2982" s="46">
        <f>'Skupinové slevy'!$C$10</f>
        <v>0</v>
      </c>
      <c r="K2982" s="46">
        <f t="shared" si="236"/>
        <v>0</v>
      </c>
      <c r="L2982" s="46">
        <f t="shared" si="237"/>
        <v>0</v>
      </c>
      <c r="M2982" s="19">
        <f t="shared" si="238"/>
        <v>1914</v>
      </c>
      <c r="N2982" s="19">
        <f t="shared" si="239"/>
        <v>78.122448979591837</v>
      </c>
    </row>
    <row r="2983" spans="1:14" ht="15" customHeight="1">
      <c r="A2983" s="15">
        <v>2977</v>
      </c>
      <c r="B2983" s="39">
        <v>10</v>
      </c>
      <c r="C2983" s="80"/>
      <c r="D2983" s="28" t="s">
        <v>5745</v>
      </c>
      <c r="E2983" s="16" t="s">
        <v>5746</v>
      </c>
      <c r="F2983" s="87">
        <v>8030373001429</v>
      </c>
      <c r="G2983" s="25">
        <v>130</v>
      </c>
      <c r="H2983" s="76">
        <v>2906</v>
      </c>
      <c r="I2983" s="18">
        <f t="shared" si="235"/>
        <v>118.61224489795919</v>
      </c>
      <c r="J2983" s="46">
        <f>'Skupinové slevy'!$C$10</f>
        <v>0</v>
      </c>
      <c r="K2983" s="46">
        <f t="shared" si="236"/>
        <v>0</v>
      </c>
      <c r="L2983" s="46">
        <f t="shared" si="237"/>
        <v>0</v>
      </c>
      <c r="M2983" s="19">
        <f t="shared" si="238"/>
        <v>2906</v>
      </c>
      <c r="N2983" s="19">
        <f t="shared" si="239"/>
        <v>118.61224489795919</v>
      </c>
    </row>
    <row r="2984" spans="1:14" ht="15" customHeight="1">
      <c r="A2984" s="15">
        <v>2978</v>
      </c>
      <c r="B2984" s="39">
        <v>10</v>
      </c>
      <c r="C2984" s="80"/>
      <c r="D2984" s="28" t="s">
        <v>565</v>
      </c>
      <c r="E2984" s="16" t="s">
        <v>1726</v>
      </c>
      <c r="F2984" s="87">
        <v>8030373021809</v>
      </c>
      <c r="G2984" s="25">
        <v>130</v>
      </c>
      <c r="H2984" s="76">
        <v>2138</v>
      </c>
      <c r="I2984" s="18">
        <f t="shared" si="235"/>
        <v>87.265306122448976</v>
      </c>
      <c r="J2984" s="46">
        <f>'Skupinové slevy'!$C$10</f>
        <v>0</v>
      </c>
      <c r="K2984" s="46">
        <f t="shared" si="236"/>
        <v>0</v>
      </c>
      <c r="L2984" s="46">
        <f t="shared" si="237"/>
        <v>0</v>
      </c>
      <c r="M2984" s="19">
        <f t="shared" si="238"/>
        <v>2138</v>
      </c>
      <c r="N2984" s="19">
        <f t="shared" si="239"/>
        <v>87.265306122448976</v>
      </c>
    </row>
    <row r="2985" spans="1:14" ht="15" customHeight="1">
      <c r="A2985" s="15">
        <v>2979</v>
      </c>
      <c r="B2985" s="39">
        <v>10</v>
      </c>
      <c r="C2985" s="80"/>
      <c r="D2985" s="28" t="s">
        <v>74</v>
      </c>
      <c r="E2985" s="16" t="s">
        <v>75</v>
      </c>
      <c r="F2985" s="87">
        <v>8030373024541</v>
      </c>
      <c r="G2985" s="25">
        <v>130</v>
      </c>
      <c r="H2985" s="76">
        <v>6468</v>
      </c>
      <c r="I2985" s="18">
        <f t="shared" si="235"/>
        <v>264</v>
      </c>
      <c r="J2985" s="46">
        <f>'Skupinové slevy'!$C$10</f>
        <v>0</v>
      </c>
      <c r="K2985" s="46">
        <f t="shared" si="236"/>
        <v>0</v>
      </c>
      <c r="L2985" s="46">
        <f t="shared" si="237"/>
        <v>0</v>
      </c>
      <c r="M2985" s="19">
        <f t="shared" si="238"/>
        <v>6468</v>
      </c>
      <c r="N2985" s="19">
        <f t="shared" si="239"/>
        <v>264</v>
      </c>
    </row>
    <row r="2986" spans="1:14" ht="15" customHeight="1">
      <c r="A2986" s="15">
        <v>2980</v>
      </c>
      <c r="B2986" s="39">
        <v>10</v>
      </c>
      <c r="C2986" s="80"/>
      <c r="D2986" s="28" t="s">
        <v>94</v>
      </c>
      <c r="E2986" s="16" t="s">
        <v>95</v>
      </c>
      <c r="F2986" s="87">
        <v>8030373026699</v>
      </c>
      <c r="G2986" s="25">
        <v>130</v>
      </c>
      <c r="H2986" s="76">
        <v>6508</v>
      </c>
      <c r="I2986" s="18">
        <f t="shared" si="235"/>
        <v>265.63265306122452</v>
      </c>
      <c r="J2986" s="46">
        <f>'Skupinové slevy'!$C$10</f>
        <v>0</v>
      </c>
      <c r="K2986" s="46">
        <f t="shared" si="236"/>
        <v>0</v>
      </c>
      <c r="L2986" s="46">
        <f t="shared" si="237"/>
        <v>0</v>
      </c>
      <c r="M2986" s="19">
        <f t="shared" si="238"/>
        <v>6508</v>
      </c>
      <c r="N2986" s="19">
        <f t="shared" si="239"/>
        <v>265.63265306122452</v>
      </c>
    </row>
    <row r="2987" spans="1:14" ht="15" customHeight="1">
      <c r="A2987" s="15">
        <v>2981</v>
      </c>
      <c r="B2987" s="39">
        <v>10</v>
      </c>
      <c r="C2987" s="80"/>
      <c r="D2987" s="28" t="s">
        <v>4702</v>
      </c>
      <c r="E2987" s="16" t="s">
        <v>4703</v>
      </c>
      <c r="F2987" s="87">
        <v>8592223020115</v>
      </c>
      <c r="G2987" s="25">
        <v>130</v>
      </c>
      <c r="H2987" s="76">
        <v>3646</v>
      </c>
      <c r="I2987" s="18">
        <f t="shared" si="235"/>
        <v>148.81632653061226</v>
      </c>
      <c r="J2987" s="46">
        <f>'Skupinové slevy'!$C$10</f>
        <v>0</v>
      </c>
      <c r="K2987" s="46">
        <f t="shared" si="236"/>
        <v>0</v>
      </c>
      <c r="L2987" s="46">
        <f t="shared" si="237"/>
        <v>0</v>
      </c>
      <c r="M2987" s="19">
        <f t="shared" si="238"/>
        <v>3646</v>
      </c>
      <c r="N2987" s="19">
        <f t="shared" si="239"/>
        <v>148.81632653061226</v>
      </c>
    </row>
    <row r="2988" spans="1:14" ht="15" customHeight="1">
      <c r="A2988" s="15">
        <v>2982</v>
      </c>
      <c r="B2988" s="39">
        <v>10</v>
      </c>
      <c r="C2988" s="80"/>
      <c r="D2988" s="28" t="s">
        <v>65</v>
      </c>
      <c r="E2988" s="16" t="s">
        <v>66</v>
      </c>
      <c r="F2988" s="87">
        <v>8030373024527</v>
      </c>
      <c r="G2988" s="25">
        <v>130</v>
      </c>
      <c r="H2988" s="76">
        <v>7342</v>
      </c>
      <c r="I2988" s="18">
        <f t="shared" si="235"/>
        <v>299.67346938775512</v>
      </c>
      <c r="J2988" s="46">
        <f>'Skupinové slevy'!$C$10</f>
        <v>0</v>
      </c>
      <c r="K2988" s="46">
        <f t="shared" si="236"/>
        <v>0</v>
      </c>
      <c r="L2988" s="46">
        <f t="shared" si="237"/>
        <v>0</v>
      </c>
      <c r="M2988" s="19">
        <f t="shared" si="238"/>
        <v>7342</v>
      </c>
      <c r="N2988" s="19">
        <f t="shared" si="239"/>
        <v>299.67346938775512</v>
      </c>
    </row>
    <row r="2989" spans="1:14" ht="15" customHeight="1">
      <c r="A2989" s="15">
        <v>2983</v>
      </c>
      <c r="B2989" s="39">
        <v>10</v>
      </c>
      <c r="C2989" s="80"/>
      <c r="D2989" s="28" t="s">
        <v>1924</v>
      </c>
      <c r="E2989" s="16" t="s">
        <v>1925</v>
      </c>
      <c r="F2989" s="87">
        <v>8030373001351</v>
      </c>
      <c r="G2989" s="25">
        <v>130</v>
      </c>
      <c r="H2989" s="76">
        <v>4133</v>
      </c>
      <c r="I2989" s="18">
        <f t="shared" si="235"/>
        <v>168.69387755102042</v>
      </c>
      <c r="J2989" s="46">
        <f>'Skupinové slevy'!$C$10</f>
        <v>0</v>
      </c>
      <c r="K2989" s="46">
        <f t="shared" si="236"/>
        <v>0</v>
      </c>
      <c r="L2989" s="46">
        <f t="shared" si="237"/>
        <v>0</v>
      </c>
      <c r="M2989" s="19">
        <f t="shared" si="238"/>
        <v>4133</v>
      </c>
      <c r="N2989" s="19">
        <f t="shared" si="239"/>
        <v>168.69387755102042</v>
      </c>
    </row>
    <row r="2990" spans="1:14" ht="15" customHeight="1">
      <c r="A2990" s="15">
        <v>2984</v>
      </c>
      <c r="B2990" s="39">
        <v>10</v>
      </c>
      <c r="C2990" s="80"/>
      <c r="D2990" s="28" t="s">
        <v>993</v>
      </c>
      <c r="E2990" s="16" t="s">
        <v>1190</v>
      </c>
      <c r="F2990" s="87">
        <v>8030373024572</v>
      </c>
      <c r="G2990" s="25">
        <v>130</v>
      </c>
      <c r="H2990" s="76">
        <v>9324</v>
      </c>
      <c r="I2990" s="18">
        <f t="shared" si="235"/>
        <v>380.57142857142856</v>
      </c>
      <c r="J2990" s="46">
        <f>'Skupinové slevy'!$C$10</f>
        <v>0</v>
      </c>
      <c r="K2990" s="46">
        <f t="shared" si="236"/>
        <v>0</v>
      </c>
      <c r="L2990" s="46">
        <f t="shared" si="237"/>
        <v>0</v>
      </c>
      <c r="M2990" s="19">
        <f t="shared" si="238"/>
        <v>9324</v>
      </c>
      <c r="N2990" s="19">
        <f t="shared" si="239"/>
        <v>380.57142857142856</v>
      </c>
    </row>
    <row r="2991" spans="1:14" ht="15" customHeight="1">
      <c r="A2991" s="15">
        <v>2985</v>
      </c>
      <c r="B2991" s="39">
        <v>10</v>
      </c>
      <c r="C2991" s="80"/>
      <c r="D2991" s="28" t="s">
        <v>1928</v>
      </c>
      <c r="E2991" s="16" t="s">
        <v>1929</v>
      </c>
      <c r="F2991" s="87">
        <v>8030373001474</v>
      </c>
      <c r="G2991" s="25">
        <v>130</v>
      </c>
      <c r="H2991" s="76">
        <v>1933</v>
      </c>
      <c r="I2991" s="18">
        <f t="shared" si="235"/>
        <v>78.897959183673464</v>
      </c>
      <c r="J2991" s="46">
        <f>'Skupinové slevy'!$C$10</f>
        <v>0</v>
      </c>
      <c r="K2991" s="46">
        <f t="shared" si="236"/>
        <v>0</v>
      </c>
      <c r="L2991" s="46">
        <f t="shared" si="237"/>
        <v>0</v>
      </c>
      <c r="M2991" s="19">
        <f t="shared" si="238"/>
        <v>1933</v>
      </c>
      <c r="N2991" s="19">
        <f t="shared" si="239"/>
        <v>78.897959183673464</v>
      </c>
    </row>
    <row r="2992" spans="1:14" ht="15" customHeight="1">
      <c r="A2992" s="15">
        <v>2986</v>
      </c>
      <c r="B2992" s="39">
        <v>10</v>
      </c>
      <c r="C2992" s="80"/>
      <c r="D2992" s="28" t="s">
        <v>2703</v>
      </c>
      <c r="E2992" s="16" t="s">
        <v>2704</v>
      </c>
      <c r="F2992" s="87">
        <v>8030373001498</v>
      </c>
      <c r="G2992" s="25">
        <v>130</v>
      </c>
      <c r="H2992" s="76">
        <v>2379</v>
      </c>
      <c r="I2992" s="18">
        <f t="shared" si="235"/>
        <v>97.102040816326536</v>
      </c>
      <c r="J2992" s="46">
        <f>'Skupinové slevy'!$C$10</f>
        <v>0</v>
      </c>
      <c r="K2992" s="46">
        <f t="shared" si="236"/>
        <v>0</v>
      </c>
      <c r="L2992" s="46">
        <f t="shared" si="237"/>
        <v>0</v>
      </c>
      <c r="M2992" s="19">
        <f t="shared" si="238"/>
        <v>2379</v>
      </c>
      <c r="N2992" s="19">
        <f t="shared" si="239"/>
        <v>97.102040816326536</v>
      </c>
    </row>
    <row r="2993" spans="1:14" ht="15" customHeight="1">
      <c r="A2993" s="15">
        <v>2987</v>
      </c>
      <c r="B2993" s="39">
        <v>10</v>
      </c>
      <c r="C2993" s="80"/>
      <c r="D2993" s="28" t="s">
        <v>932</v>
      </c>
      <c r="E2993" s="16" t="s">
        <v>1929</v>
      </c>
      <c r="F2993" s="87">
        <v>8030373012777</v>
      </c>
      <c r="G2993" s="25">
        <v>130</v>
      </c>
      <c r="H2993" s="76">
        <v>1731</v>
      </c>
      <c r="I2993" s="18">
        <f t="shared" si="235"/>
        <v>70.65306122448979</v>
      </c>
      <c r="J2993" s="46">
        <f>'Skupinové slevy'!$C$10</f>
        <v>0</v>
      </c>
      <c r="K2993" s="46">
        <f t="shared" si="236"/>
        <v>0</v>
      </c>
      <c r="L2993" s="46">
        <f t="shared" si="237"/>
        <v>0</v>
      </c>
      <c r="M2993" s="19">
        <f t="shared" si="238"/>
        <v>1731</v>
      </c>
      <c r="N2993" s="19">
        <f t="shared" si="239"/>
        <v>70.65306122448979</v>
      </c>
    </row>
    <row r="2994" spans="1:14" ht="15" customHeight="1">
      <c r="A2994" s="15">
        <v>2988</v>
      </c>
      <c r="B2994" s="39">
        <v>10</v>
      </c>
      <c r="C2994" s="80"/>
      <c r="D2994" s="28" t="s">
        <v>931</v>
      </c>
      <c r="E2994" s="16" t="s">
        <v>2704</v>
      </c>
      <c r="F2994" s="87">
        <v>8030373001511</v>
      </c>
      <c r="G2994" s="25">
        <v>130</v>
      </c>
      <c r="H2994" s="76">
        <v>1099</v>
      </c>
      <c r="I2994" s="18">
        <f t="shared" si="235"/>
        <v>44.857142857142854</v>
      </c>
      <c r="J2994" s="46">
        <f>'Skupinové slevy'!$C$10</f>
        <v>0</v>
      </c>
      <c r="K2994" s="46">
        <f t="shared" si="236"/>
        <v>0</v>
      </c>
      <c r="L2994" s="46">
        <f t="shared" si="237"/>
        <v>0</v>
      </c>
      <c r="M2994" s="19">
        <f t="shared" si="238"/>
        <v>1099</v>
      </c>
      <c r="N2994" s="19">
        <f t="shared" si="239"/>
        <v>44.857142857142854</v>
      </c>
    </row>
    <row r="2995" spans="1:14" ht="15" customHeight="1">
      <c r="A2995" s="15">
        <v>2989</v>
      </c>
      <c r="B2995" s="39">
        <v>10</v>
      </c>
      <c r="C2995" s="80"/>
      <c r="D2995" s="28" t="s">
        <v>5631</v>
      </c>
      <c r="E2995" s="16" t="s">
        <v>3409</v>
      </c>
      <c r="F2995" s="87">
        <v>8030373015518</v>
      </c>
      <c r="G2995" s="25">
        <v>130</v>
      </c>
      <c r="H2995" s="76">
        <v>2209</v>
      </c>
      <c r="I2995" s="18">
        <f t="shared" si="235"/>
        <v>90.163265306122454</v>
      </c>
      <c r="J2995" s="46">
        <f>'Skupinové slevy'!$C$10</f>
        <v>0</v>
      </c>
      <c r="K2995" s="46">
        <f t="shared" si="236"/>
        <v>0</v>
      </c>
      <c r="L2995" s="46">
        <f t="shared" si="237"/>
        <v>0</v>
      </c>
      <c r="M2995" s="19">
        <f t="shared" si="238"/>
        <v>2209</v>
      </c>
      <c r="N2995" s="19">
        <f t="shared" si="239"/>
        <v>90.163265306122454</v>
      </c>
    </row>
    <row r="2996" spans="1:14" ht="15" customHeight="1">
      <c r="A2996" s="15">
        <v>2990</v>
      </c>
      <c r="B2996" s="39">
        <v>10</v>
      </c>
      <c r="C2996" s="80"/>
      <c r="D2996" s="28" t="s">
        <v>1640</v>
      </c>
      <c r="E2996" s="16" t="s">
        <v>1641</v>
      </c>
      <c r="F2996" s="87">
        <v>8030373015525</v>
      </c>
      <c r="G2996" s="25">
        <v>130</v>
      </c>
      <c r="H2996" s="76">
        <v>490</v>
      </c>
      <c r="I2996" s="18">
        <f t="shared" si="235"/>
        <v>20</v>
      </c>
      <c r="J2996" s="46">
        <f>'Skupinové slevy'!$C$10</f>
        <v>0</v>
      </c>
      <c r="K2996" s="46">
        <f t="shared" si="236"/>
        <v>0</v>
      </c>
      <c r="L2996" s="46">
        <f t="shared" si="237"/>
        <v>0</v>
      </c>
      <c r="M2996" s="19">
        <f t="shared" si="238"/>
        <v>490</v>
      </c>
      <c r="N2996" s="19">
        <f t="shared" si="239"/>
        <v>20</v>
      </c>
    </row>
    <row r="2997" spans="1:14" ht="15" customHeight="1">
      <c r="A2997" s="15">
        <v>2991</v>
      </c>
      <c r="B2997" s="39">
        <v>10</v>
      </c>
      <c r="C2997" s="80"/>
      <c r="D2997" s="28" t="s">
        <v>2966</v>
      </c>
      <c r="E2997" s="16" t="s">
        <v>2967</v>
      </c>
      <c r="F2997" s="87">
        <v>8030373000576</v>
      </c>
      <c r="G2997" s="25">
        <v>130</v>
      </c>
      <c r="H2997" s="76">
        <v>5856</v>
      </c>
      <c r="I2997" s="18">
        <f t="shared" si="235"/>
        <v>239.0204081632653</v>
      </c>
      <c r="J2997" s="46">
        <f>'Skupinové slevy'!$C$10</f>
        <v>0</v>
      </c>
      <c r="K2997" s="46">
        <f t="shared" si="236"/>
        <v>0</v>
      </c>
      <c r="L2997" s="46">
        <f t="shared" si="237"/>
        <v>0</v>
      </c>
      <c r="M2997" s="19">
        <f t="shared" si="238"/>
        <v>5856</v>
      </c>
      <c r="N2997" s="19">
        <f t="shared" si="239"/>
        <v>239.0204081632653</v>
      </c>
    </row>
    <row r="2998" spans="1:14" ht="15" customHeight="1">
      <c r="A2998" s="15">
        <v>2992</v>
      </c>
      <c r="B2998" s="39">
        <v>10</v>
      </c>
      <c r="C2998" s="80"/>
      <c r="D2998" s="28" t="s">
        <v>1741</v>
      </c>
      <c r="E2998" s="16" t="s">
        <v>1742</v>
      </c>
      <c r="F2998" s="87">
        <v>8030373000590</v>
      </c>
      <c r="G2998" s="25">
        <v>130</v>
      </c>
      <c r="H2998" s="76">
        <v>6357</v>
      </c>
      <c r="I2998" s="18">
        <f t="shared" si="235"/>
        <v>259.46938775510205</v>
      </c>
      <c r="J2998" s="46">
        <f>'Skupinové slevy'!$C$10</f>
        <v>0</v>
      </c>
      <c r="K2998" s="46">
        <f t="shared" si="236"/>
        <v>0</v>
      </c>
      <c r="L2998" s="46">
        <f t="shared" si="237"/>
        <v>0</v>
      </c>
      <c r="M2998" s="19">
        <f t="shared" si="238"/>
        <v>6357</v>
      </c>
      <c r="N2998" s="19">
        <f t="shared" si="239"/>
        <v>259.46938775510205</v>
      </c>
    </row>
    <row r="2999" spans="1:14" ht="15" customHeight="1">
      <c r="A2999" s="15">
        <v>2993</v>
      </c>
      <c r="B2999" s="39">
        <v>10</v>
      </c>
      <c r="C2999" s="80"/>
      <c r="D2999" s="28" t="s">
        <v>4352</v>
      </c>
      <c r="E2999" s="16" t="s">
        <v>4353</v>
      </c>
      <c r="F2999" s="87">
        <v>8030373000330</v>
      </c>
      <c r="G2999" s="25">
        <v>130</v>
      </c>
      <c r="H2999" s="76">
        <v>4396</v>
      </c>
      <c r="I2999" s="18">
        <f t="shared" si="235"/>
        <v>179.42857142857142</v>
      </c>
      <c r="J2999" s="46">
        <f>'Skupinové slevy'!$C$10</f>
        <v>0</v>
      </c>
      <c r="K2999" s="46">
        <f t="shared" si="236"/>
        <v>0</v>
      </c>
      <c r="L2999" s="46">
        <f t="shared" si="237"/>
        <v>0</v>
      </c>
      <c r="M2999" s="19">
        <f t="shared" si="238"/>
        <v>4396</v>
      </c>
      <c r="N2999" s="19">
        <f t="shared" si="239"/>
        <v>179.42857142857142</v>
      </c>
    </row>
    <row r="3000" spans="1:14" ht="15" customHeight="1">
      <c r="A3000" s="15">
        <v>2994</v>
      </c>
      <c r="B3000" s="39">
        <v>10</v>
      </c>
      <c r="C3000" s="80"/>
      <c r="D3000" s="28" t="s">
        <v>4354</v>
      </c>
      <c r="E3000" s="16" t="s">
        <v>4355</v>
      </c>
      <c r="F3000" s="87">
        <v>8030373000347</v>
      </c>
      <c r="G3000" s="25">
        <v>130</v>
      </c>
      <c r="H3000" s="76">
        <v>4028</v>
      </c>
      <c r="I3000" s="18">
        <f t="shared" si="235"/>
        <v>164.40816326530611</v>
      </c>
      <c r="J3000" s="46">
        <f>'Skupinové slevy'!$C$10</f>
        <v>0</v>
      </c>
      <c r="K3000" s="46">
        <f t="shared" si="236"/>
        <v>0</v>
      </c>
      <c r="L3000" s="46">
        <f t="shared" si="237"/>
        <v>0</v>
      </c>
      <c r="M3000" s="19">
        <f t="shared" si="238"/>
        <v>4028</v>
      </c>
      <c r="N3000" s="19">
        <f t="shared" si="239"/>
        <v>164.40816326530611</v>
      </c>
    </row>
    <row r="3001" spans="1:14" ht="15" customHeight="1">
      <c r="A3001" s="15">
        <v>2995</v>
      </c>
      <c r="B3001" s="39">
        <v>10</v>
      </c>
      <c r="C3001" s="80"/>
      <c r="D3001" s="28" t="s">
        <v>4625</v>
      </c>
      <c r="E3001" s="16" t="s">
        <v>1116</v>
      </c>
      <c r="F3001" s="87">
        <v>8030373000439</v>
      </c>
      <c r="G3001" s="25">
        <v>130</v>
      </c>
      <c r="H3001" s="76">
        <v>4373</v>
      </c>
      <c r="I3001" s="18">
        <f t="shared" si="235"/>
        <v>178.48979591836735</v>
      </c>
      <c r="J3001" s="46">
        <f>'Skupinové slevy'!$C$10</f>
        <v>0</v>
      </c>
      <c r="K3001" s="46">
        <f t="shared" si="236"/>
        <v>0</v>
      </c>
      <c r="L3001" s="46">
        <f t="shared" si="237"/>
        <v>0</v>
      </c>
      <c r="M3001" s="19">
        <f t="shared" si="238"/>
        <v>4373</v>
      </c>
      <c r="N3001" s="19">
        <f t="shared" si="239"/>
        <v>178.48979591836735</v>
      </c>
    </row>
    <row r="3002" spans="1:14" ht="15" customHeight="1">
      <c r="A3002" s="15">
        <v>2996</v>
      </c>
      <c r="B3002" s="39">
        <v>10</v>
      </c>
      <c r="C3002" s="80"/>
      <c r="D3002" s="28" t="s">
        <v>622</v>
      </c>
      <c r="E3002" s="16" t="s">
        <v>623</v>
      </c>
      <c r="F3002" s="87">
        <v>8030373000453</v>
      </c>
      <c r="G3002" s="25">
        <v>130</v>
      </c>
      <c r="H3002" s="76">
        <v>4886</v>
      </c>
      <c r="I3002" s="18">
        <f t="shared" si="235"/>
        <v>199.42857142857142</v>
      </c>
      <c r="J3002" s="46">
        <f>'Skupinové slevy'!$C$10</f>
        <v>0</v>
      </c>
      <c r="K3002" s="46">
        <f t="shared" si="236"/>
        <v>0</v>
      </c>
      <c r="L3002" s="46">
        <f t="shared" si="237"/>
        <v>0</v>
      </c>
      <c r="M3002" s="19">
        <f t="shared" si="238"/>
        <v>4886</v>
      </c>
      <c r="N3002" s="19">
        <f t="shared" si="239"/>
        <v>199.42857142857142</v>
      </c>
    </row>
    <row r="3003" spans="1:14" ht="15" customHeight="1">
      <c r="A3003" s="15">
        <v>2997</v>
      </c>
      <c r="B3003" s="39">
        <v>10</v>
      </c>
      <c r="C3003" s="80"/>
      <c r="D3003" s="28" t="s">
        <v>4356</v>
      </c>
      <c r="E3003" s="16" t="s">
        <v>4357</v>
      </c>
      <c r="F3003" s="87">
        <v>8030373000415</v>
      </c>
      <c r="G3003" s="25">
        <v>130</v>
      </c>
      <c r="H3003" s="76">
        <v>2883</v>
      </c>
      <c r="I3003" s="18">
        <f t="shared" si="235"/>
        <v>117.67346938775511</v>
      </c>
      <c r="J3003" s="46">
        <f>'Skupinové slevy'!$C$10</f>
        <v>0</v>
      </c>
      <c r="K3003" s="46">
        <f t="shared" si="236"/>
        <v>0</v>
      </c>
      <c r="L3003" s="46">
        <f t="shared" si="237"/>
        <v>0</v>
      </c>
      <c r="M3003" s="19">
        <f t="shared" si="238"/>
        <v>2883</v>
      </c>
      <c r="N3003" s="19">
        <f t="shared" si="239"/>
        <v>117.67346938775511</v>
      </c>
    </row>
    <row r="3004" spans="1:14" ht="15" customHeight="1">
      <c r="A3004" s="15">
        <v>2998</v>
      </c>
      <c r="B3004" s="39">
        <v>10</v>
      </c>
      <c r="C3004" s="80"/>
      <c r="D3004" s="28" t="s">
        <v>1119</v>
      </c>
      <c r="E3004" s="16" t="s">
        <v>6688</v>
      </c>
      <c r="F3004" s="87">
        <v>8030373000422</v>
      </c>
      <c r="G3004" s="25">
        <v>130</v>
      </c>
      <c r="H3004" s="76">
        <v>3393</v>
      </c>
      <c r="I3004" s="18">
        <f t="shared" si="235"/>
        <v>138.48979591836735</v>
      </c>
      <c r="J3004" s="46">
        <f>'Skupinové slevy'!$C$10</f>
        <v>0</v>
      </c>
      <c r="K3004" s="46">
        <f t="shared" si="236"/>
        <v>0</v>
      </c>
      <c r="L3004" s="46">
        <f t="shared" si="237"/>
        <v>0</v>
      </c>
      <c r="M3004" s="19">
        <f t="shared" si="238"/>
        <v>3393</v>
      </c>
      <c r="N3004" s="19">
        <f t="shared" si="239"/>
        <v>138.48979591836735</v>
      </c>
    </row>
    <row r="3005" spans="1:14" ht="15" customHeight="1">
      <c r="A3005" s="15">
        <v>2999</v>
      </c>
      <c r="B3005" s="39">
        <v>10</v>
      </c>
      <c r="C3005" s="80"/>
      <c r="D3005" s="28" t="s">
        <v>379</v>
      </c>
      <c r="E3005" s="16" t="s">
        <v>380</v>
      </c>
      <c r="F3005" s="87">
        <v>8030373000705</v>
      </c>
      <c r="G3005" s="25">
        <v>130</v>
      </c>
      <c r="H3005" s="76">
        <v>1254</v>
      </c>
      <c r="I3005" s="18">
        <f t="shared" si="235"/>
        <v>51.183673469387756</v>
      </c>
      <c r="J3005" s="46">
        <f>'Skupinové slevy'!$C$10</f>
        <v>0</v>
      </c>
      <c r="K3005" s="46">
        <f t="shared" si="236"/>
        <v>0</v>
      </c>
      <c r="L3005" s="46">
        <f t="shared" si="237"/>
        <v>0</v>
      </c>
      <c r="M3005" s="19">
        <f t="shared" si="238"/>
        <v>1254</v>
      </c>
      <c r="N3005" s="19">
        <f t="shared" si="239"/>
        <v>51.183673469387756</v>
      </c>
    </row>
    <row r="3006" spans="1:14" ht="15" customHeight="1">
      <c r="A3006" s="15">
        <v>3000</v>
      </c>
      <c r="B3006" s="39">
        <v>10</v>
      </c>
      <c r="C3006" s="80"/>
      <c r="D3006" s="28" t="s">
        <v>3252</v>
      </c>
      <c r="E3006" s="16" t="s">
        <v>3253</v>
      </c>
      <c r="F3006" s="87">
        <v>8030373000712</v>
      </c>
      <c r="G3006" s="25">
        <v>130</v>
      </c>
      <c r="H3006" s="76">
        <v>820</v>
      </c>
      <c r="I3006" s="18">
        <f t="shared" si="235"/>
        <v>33.469387755102041</v>
      </c>
      <c r="J3006" s="46">
        <f>'Skupinové slevy'!$C$10</f>
        <v>0</v>
      </c>
      <c r="K3006" s="46">
        <f t="shared" si="236"/>
        <v>0</v>
      </c>
      <c r="L3006" s="46">
        <f t="shared" si="237"/>
        <v>0</v>
      </c>
      <c r="M3006" s="19">
        <f t="shared" si="238"/>
        <v>820</v>
      </c>
      <c r="N3006" s="19">
        <f t="shared" si="239"/>
        <v>33.469387755102041</v>
      </c>
    </row>
    <row r="3007" spans="1:14" ht="15" customHeight="1">
      <c r="A3007" s="15">
        <v>3001</v>
      </c>
      <c r="B3007" s="39">
        <v>10</v>
      </c>
      <c r="C3007" s="80"/>
      <c r="D3007" s="28" t="s">
        <v>2104</v>
      </c>
      <c r="E3007" s="16" t="s">
        <v>2105</v>
      </c>
      <c r="F3007" s="87">
        <v>8030373000828</v>
      </c>
      <c r="G3007" s="25">
        <v>130</v>
      </c>
      <c r="H3007" s="76">
        <v>1112</v>
      </c>
      <c r="I3007" s="18">
        <f t="shared" si="235"/>
        <v>45.387755102040813</v>
      </c>
      <c r="J3007" s="46">
        <f>'Skupinové slevy'!$C$10</f>
        <v>0</v>
      </c>
      <c r="K3007" s="46">
        <f t="shared" si="236"/>
        <v>0</v>
      </c>
      <c r="L3007" s="46">
        <f t="shared" si="237"/>
        <v>0</v>
      </c>
      <c r="M3007" s="19">
        <f t="shared" si="238"/>
        <v>1112</v>
      </c>
      <c r="N3007" s="19">
        <f t="shared" si="239"/>
        <v>45.387755102040813</v>
      </c>
    </row>
    <row r="3008" spans="1:14" ht="15" customHeight="1">
      <c r="A3008" s="15">
        <v>3002</v>
      </c>
      <c r="B3008" s="39">
        <v>10</v>
      </c>
      <c r="C3008" s="80"/>
      <c r="D3008" s="28" t="s">
        <v>4472</v>
      </c>
      <c r="E3008" s="16" t="s">
        <v>4473</v>
      </c>
      <c r="F3008" s="87">
        <v>8030373000835</v>
      </c>
      <c r="G3008" s="25">
        <v>130</v>
      </c>
      <c r="H3008" s="76">
        <v>1449</v>
      </c>
      <c r="I3008" s="18">
        <f t="shared" si="235"/>
        <v>59.142857142857146</v>
      </c>
      <c r="J3008" s="46">
        <f>'Skupinové slevy'!$C$10</f>
        <v>0</v>
      </c>
      <c r="K3008" s="46">
        <f t="shared" si="236"/>
        <v>0</v>
      </c>
      <c r="L3008" s="46">
        <f t="shared" si="237"/>
        <v>0</v>
      </c>
      <c r="M3008" s="19">
        <f t="shared" si="238"/>
        <v>1449</v>
      </c>
      <c r="N3008" s="19">
        <f t="shared" si="239"/>
        <v>59.142857142857146</v>
      </c>
    </row>
    <row r="3009" spans="1:14" ht="15" customHeight="1">
      <c r="A3009" s="15">
        <v>3003</v>
      </c>
      <c r="B3009" s="39">
        <v>10</v>
      </c>
      <c r="C3009" s="80"/>
      <c r="D3009" s="28" t="s">
        <v>1323</v>
      </c>
      <c r="E3009" s="16" t="s">
        <v>378</v>
      </c>
      <c r="F3009" s="87">
        <v>8030373000873</v>
      </c>
      <c r="G3009" s="25">
        <v>130</v>
      </c>
      <c r="H3009" s="76">
        <v>1150</v>
      </c>
      <c r="I3009" s="18">
        <f t="shared" si="235"/>
        <v>46.938775510204081</v>
      </c>
      <c r="J3009" s="46">
        <f>'Skupinové slevy'!$C$10</f>
        <v>0</v>
      </c>
      <c r="K3009" s="46">
        <f t="shared" si="236"/>
        <v>0</v>
      </c>
      <c r="L3009" s="46">
        <f t="shared" si="237"/>
        <v>0</v>
      </c>
      <c r="M3009" s="19">
        <f t="shared" si="238"/>
        <v>1150</v>
      </c>
      <c r="N3009" s="19">
        <f t="shared" si="239"/>
        <v>46.938775510204081</v>
      </c>
    </row>
    <row r="3010" spans="1:14" ht="15" customHeight="1">
      <c r="A3010" s="15">
        <v>3004</v>
      </c>
      <c r="B3010" s="39">
        <v>10</v>
      </c>
      <c r="C3010" s="80"/>
      <c r="D3010" s="28" t="s">
        <v>665</v>
      </c>
      <c r="E3010" s="16" t="s">
        <v>1430</v>
      </c>
      <c r="F3010" s="87">
        <v>8030373001764</v>
      </c>
      <c r="G3010" s="25">
        <v>130</v>
      </c>
      <c r="H3010" s="76">
        <v>17016</v>
      </c>
      <c r="I3010" s="18">
        <f t="shared" si="235"/>
        <v>694.53061224489795</v>
      </c>
      <c r="J3010" s="46">
        <f>'Skupinové slevy'!$C$10</f>
        <v>0</v>
      </c>
      <c r="K3010" s="46">
        <f t="shared" si="236"/>
        <v>0</v>
      </c>
      <c r="L3010" s="46">
        <f t="shared" si="237"/>
        <v>0</v>
      </c>
      <c r="M3010" s="19">
        <f t="shared" si="238"/>
        <v>17016</v>
      </c>
      <c r="N3010" s="19">
        <f t="shared" si="239"/>
        <v>694.53061224489795</v>
      </c>
    </row>
    <row r="3011" spans="1:14" ht="15" customHeight="1">
      <c r="A3011" s="15">
        <v>3005</v>
      </c>
      <c r="B3011" s="39">
        <v>10</v>
      </c>
      <c r="C3011" s="83" t="s">
        <v>5945</v>
      </c>
      <c r="D3011" s="28" t="s">
        <v>6908</v>
      </c>
      <c r="E3011" s="16" t="s">
        <v>6909</v>
      </c>
      <c r="F3011" s="87">
        <v>8030373031648</v>
      </c>
      <c r="G3011" s="25">
        <v>130</v>
      </c>
      <c r="H3011" s="76">
        <v>13579</v>
      </c>
      <c r="I3011" s="18">
        <f t="shared" si="235"/>
        <v>554.24489795918362</v>
      </c>
      <c r="J3011" s="46">
        <f>'Skupinové slevy'!$C$10</f>
        <v>0</v>
      </c>
      <c r="K3011" s="46">
        <f t="shared" si="236"/>
        <v>0</v>
      </c>
      <c r="L3011" s="46">
        <f t="shared" si="237"/>
        <v>0</v>
      </c>
      <c r="M3011" s="19">
        <f t="shared" si="238"/>
        <v>13579</v>
      </c>
      <c r="N3011" s="19">
        <f t="shared" si="239"/>
        <v>554.24489795918362</v>
      </c>
    </row>
    <row r="3012" spans="1:14" ht="15" customHeight="1">
      <c r="A3012" s="15">
        <v>3006</v>
      </c>
      <c r="B3012" s="39">
        <v>10</v>
      </c>
      <c r="C3012" s="83" t="s">
        <v>5945</v>
      </c>
      <c r="D3012" s="28" t="s">
        <v>6910</v>
      </c>
      <c r="E3012" s="16" t="s">
        <v>6911</v>
      </c>
      <c r="F3012" s="87">
        <v>8030373031662</v>
      </c>
      <c r="G3012" s="25">
        <v>130</v>
      </c>
      <c r="H3012" s="76">
        <v>17118</v>
      </c>
      <c r="I3012" s="18">
        <f t="shared" si="235"/>
        <v>698.69387755102036</v>
      </c>
      <c r="J3012" s="46">
        <f>'Skupinové slevy'!$C$10</f>
        <v>0</v>
      </c>
      <c r="K3012" s="46">
        <f t="shared" si="236"/>
        <v>0</v>
      </c>
      <c r="L3012" s="46">
        <f t="shared" si="237"/>
        <v>0</v>
      </c>
      <c r="M3012" s="19">
        <f t="shared" si="238"/>
        <v>17118</v>
      </c>
      <c r="N3012" s="19">
        <f t="shared" si="239"/>
        <v>698.69387755102036</v>
      </c>
    </row>
    <row r="3013" spans="1:14" ht="15" customHeight="1">
      <c r="A3013" s="15">
        <v>3007</v>
      </c>
      <c r="B3013" s="39">
        <v>10</v>
      </c>
      <c r="C3013" s="83" t="s">
        <v>5945</v>
      </c>
      <c r="D3013" s="28" t="s">
        <v>6912</v>
      </c>
      <c r="E3013" s="16" t="s">
        <v>6913</v>
      </c>
      <c r="F3013" s="87">
        <v>8030373002983</v>
      </c>
      <c r="G3013" s="25">
        <v>130</v>
      </c>
      <c r="H3013" s="76">
        <v>13132</v>
      </c>
      <c r="I3013" s="18">
        <f t="shared" si="235"/>
        <v>536</v>
      </c>
      <c r="J3013" s="46">
        <f>'Skupinové slevy'!$C$10</f>
        <v>0</v>
      </c>
      <c r="K3013" s="46">
        <f t="shared" si="236"/>
        <v>0</v>
      </c>
      <c r="L3013" s="46">
        <f t="shared" si="237"/>
        <v>0</v>
      </c>
      <c r="M3013" s="19">
        <f t="shared" si="238"/>
        <v>13132</v>
      </c>
      <c r="N3013" s="19">
        <f t="shared" si="239"/>
        <v>536</v>
      </c>
    </row>
    <row r="3014" spans="1:14" ht="23.1" customHeight="1">
      <c r="A3014" s="15">
        <v>3008</v>
      </c>
      <c r="B3014" s="39">
        <v>10</v>
      </c>
      <c r="C3014" s="80" t="s">
        <v>5945</v>
      </c>
      <c r="D3014" s="28" t="s">
        <v>6914</v>
      </c>
      <c r="E3014" s="84" t="s">
        <v>6915</v>
      </c>
      <c r="F3014" s="87">
        <v>8030373002990</v>
      </c>
      <c r="G3014" s="25">
        <v>130</v>
      </c>
      <c r="H3014" s="76">
        <v>16814</v>
      </c>
      <c r="I3014" s="18">
        <f t="shared" si="235"/>
        <v>686.28571428571433</v>
      </c>
      <c r="J3014" s="46">
        <f>'Skupinové slevy'!$C$10</f>
        <v>0</v>
      </c>
      <c r="K3014" s="46">
        <f t="shared" si="236"/>
        <v>0</v>
      </c>
      <c r="L3014" s="46">
        <f t="shared" si="237"/>
        <v>0</v>
      </c>
      <c r="M3014" s="19">
        <f t="shared" si="238"/>
        <v>16814</v>
      </c>
      <c r="N3014" s="19">
        <f t="shared" si="239"/>
        <v>686.28571428571433</v>
      </c>
    </row>
    <row r="3015" spans="1:14" ht="15" customHeight="1">
      <c r="A3015" s="15">
        <v>3009</v>
      </c>
      <c r="B3015" s="39">
        <v>10</v>
      </c>
      <c r="C3015" s="80"/>
      <c r="D3015" s="28" t="s">
        <v>5320</v>
      </c>
      <c r="E3015" s="16" t="s">
        <v>5321</v>
      </c>
      <c r="F3015" s="87">
        <v>8030373012456</v>
      </c>
      <c r="G3015" s="25">
        <v>130</v>
      </c>
      <c r="H3015" s="76">
        <v>11849</v>
      </c>
      <c r="I3015" s="18">
        <f t="shared" ref="I3015:I3078" si="240">H3015/$I$5</f>
        <v>483.63265306122452</v>
      </c>
      <c r="J3015" s="46">
        <f>'Skupinové slevy'!$C$10</f>
        <v>0</v>
      </c>
      <c r="K3015" s="46">
        <f t="shared" ref="K3015:K3078" si="241">IF($K$4="X",0.04,0)</f>
        <v>0</v>
      </c>
      <c r="L3015" s="46">
        <f t="shared" ref="L3015:L3078" si="242">IF($L$4="X",0.02,0)</f>
        <v>0</v>
      </c>
      <c r="M3015" s="19">
        <f t="shared" si="238"/>
        <v>11849</v>
      </c>
      <c r="N3015" s="19">
        <f t="shared" si="239"/>
        <v>483.63265306122452</v>
      </c>
    </row>
    <row r="3016" spans="1:14" ht="15" customHeight="1">
      <c r="A3016" s="15">
        <v>3010</v>
      </c>
      <c r="B3016" s="39">
        <v>10</v>
      </c>
      <c r="C3016" s="80"/>
      <c r="D3016" s="28" t="s">
        <v>5206</v>
      </c>
      <c r="E3016" s="16" t="s">
        <v>5207</v>
      </c>
      <c r="F3016" s="87">
        <v>8592223062993</v>
      </c>
      <c r="G3016" s="25">
        <v>130</v>
      </c>
      <c r="H3016" s="76">
        <v>8944</v>
      </c>
      <c r="I3016" s="18">
        <f t="shared" si="240"/>
        <v>365.0612244897959</v>
      </c>
      <c r="J3016" s="46">
        <f>'Skupinové slevy'!$C$10</f>
        <v>0</v>
      </c>
      <c r="K3016" s="46">
        <f t="shared" si="241"/>
        <v>0</v>
      </c>
      <c r="L3016" s="46">
        <f t="shared" si="242"/>
        <v>0</v>
      </c>
      <c r="M3016" s="19">
        <f t="shared" si="238"/>
        <v>8944</v>
      </c>
      <c r="N3016" s="19">
        <f t="shared" si="239"/>
        <v>365.0612244897959</v>
      </c>
    </row>
    <row r="3017" spans="1:14" ht="15" customHeight="1">
      <c r="A3017" s="15">
        <v>3011</v>
      </c>
      <c r="B3017" s="39">
        <v>10</v>
      </c>
      <c r="C3017" s="80"/>
      <c r="D3017" s="28" t="s">
        <v>5318</v>
      </c>
      <c r="E3017" s="16" t="s">
        <v>6716</v>
      </c>
      <c r="F3017" s="87">
        <v>8030373004758</v>
      </c>
      <c r="G3017" s="25">
        <v>130</v>
      </c>
      <c r="H3017" s="76">
        <v>2797</v>
      </c>
      <c r="I3017" s="18">
        <f t="shared" si="240"/>
        <v>114.16326530612245</v>
      </c>
      <c r="J3017" s="46">
        <f>'Skupinové slevy'!$C$10</f>
        <v>0</v>
      </c>
      <c r="K3017" s="46">
        <f t="shared" si="241"/>
        <v>0</v>
      </c>
      <c r="L3017" s="46">
        <f t="shared" si="242"/>
        <v>0</v>
      </c>
      <c r="M3017" s="19">
        <f t="shared" si="238"/>
        <v>2797</v>
      </c>
      <c r="N3017" s="19">
        <f t="shared" si="239"/>
        <v>114.16326530612245</v>
      </c>
    </row>
    <row r="3018" spans="1:14" ht="15" customHeight="1">
      <c r="A3018" s="15">
        <v>3012</v>
      </c>
      <c r="B3018" s="39">
        <v>10</v>
      </c>
      <c r="C3018" s="80"/>
      <c r="D3018" s="28" t="s">
        <v>4474</v>
      </c>
      <c r="E3018" s="16" t="s">
        <v>6716</v>
      </c>
      <c r="F3018" s="87">
        <v>8030373002778</v>
      </c>
      <c r="G3018" s="25">
        <v>130</v>
      </c>
      <c r="H3018" s="76">
        <v>3962</v>
      </c>
      <c r="I3018" s="18">
        <f t="shared" si="240"/>
        <v>161.71428571428572</v>
      </c>
      <c r="J3018" s="46">
        <f>'Skupinové slevy'!$C$10</f>
        <v>0</v>
      </c>
      <c r="K3018" s="46">
        <f t="shared" si="241"/>
        <v>0</v>
      </c>
      <c r="L3018" s="46">
        <f t="shared" si="242"/>
        <v>0</v>
      </c>
      <c r="M3018" s="19">
        <f t="shared" si="238"/>
        <v>3962</v>
      </c>
      <c r="N3018" s="19">
        <f t="shared" si="239"/>
        <v>161.71428571428572</v>
      </c>
    </row>
    <row r="3019" spans="1:14" ht="15" customHeight="1">
      <c r="A3019" s="15">
        <v>3013</v>
      </c>
      <c r="B3019" s="39">
        <v>10</v>
      </c>
      <c r="C3019" s="80"/>
      <c r="D3019" s="28" t="s">
        <v>6704</v>
      </c>
      <c r="E3019" s="16" t="s">
        <v>1500</v>
      </c>
      <c r="F3019" s="87">
        <v>8030373019868</v>
      </c>
      <c r="G3019" s="25">
        <v>130</v>
      </c>
      <c r="H3019" s="76">
        <v>1052</v>
      </c>
      <c r="I3019" s="18">
        <f t="shared" si="240"/>
        <v>42.938775510204081</v>
      </c>
      <c r="J3019" s="46">
        <f>'Skupinové slevy'!$C$10</f>
        <v>0</v>
      </c>
      <c r="K3019" s="46">
        <f t="shared" si="241"/>
        <v>0</v>
      </c>
      <c r="L3019" s="46">
        <f t="shared" si="242"/>
        <v>0</v>
      </c>
      <c r="M3019" s="19">
        <f t="shared" si="238"/>
        <v>1052</v>
      </c>
      <c r="N3019" s="19">
        <f t="shared" si="239"/>
        <v>42.938775510204081</v>
      </c>
    </row>
    <row r="3020" spans="1:14" ht="15" customHeight="1">
      <c r="A3020" s="15">
        <v>3014</v>
      </c>
      <c r="B3020" s="39">
        <v>10</v>
      </c>
      <c r="C3020" s="80"/>
      <c r="D3020" s="28" t="s">
        <v>5224</v>
      </c>
      <c r="E3020" s="16" t="s">
        <v>5319</v>
      </c>
      <c r="F3020" s="87">
        <v>8030373004826</v>
      </c>
      <c r="G3020" s="25">
        <v>130</v>
      </c>
      <c r="H3020" s="76">
        <v>965</v>
      </c>
      <c r="I3020" s="18">
        <f t="shared" si="240"/>
        <v>39.387755102040813</v>
      </c>
      <c r="J3020" s="46">
        <f>'Skupinové slevy'!$C$10</f>
        <v>0</v>
      </c>
      <c r="K3020" s="46">
        <f t="shared" si="241"/>
        <v>0</v>
      </c>
      <c r="L3020" s="46">
        <f t="shared" si="242"/>
        <v>0</v>
      </c>
      <c r="M3020" s="19">
        <f t="shared" si="238"/>
        <v>965</v>
      </c>
      <c r="N3020" s="19">
        <f t="shared" si="239"/>
        <v>39.387755102040813</v>
      </c>
    </row>
    <row r="3021" spans="1:14" ht="15" customHeight="1">
      <c r="A3021" s="15">
        <v>3015</v>
      </c>
      <c r="B3021" s="39">
        <v>10</v>
      </c>
      <c r="C3021" s="80"/>
      <c r="D3021" s="28" t="s">
        <v>4256</v>
      </c>
      <c r="E3021" s="16" t="s">
        <v>5205</v>
      </c>
      <c r="F3021" s="87">
        <v>8030373004819</v>
      </c>
      <c r="G3021" s="25">
        <v>130</v>
      </c>
      <c r="H3021" s="76">
        <v>1143</v>
      </c>
      <c r="I3021" s="18">
        <f t="shared" si="240"/>
        <v>46.653061224489797</v>
      </c>
      <c r="J3021" s="46">
        <f>'Skupinové slevy'!$C$10</f>
        <v>0</v>
      </c>
      <c r="K3021" s="46">
        <f t="shared" si="241"/>
        <v>0</v>
      </c>
      <c r="L3021" s="46">
        <f t="shared" si="242"/>
        <v>0</v>
      </c>
      <c r="M3021" s="19">
        <f t="shared" ref="M3021:M3084" si="243">H3021*(1-$J3021)*(1-$K3021)*(1-$L3021)</f>
        <v>1143</v>
      </c>
      <c r="N3021" s="19">
        <f t="shared" ref="N3021:N3084" si="244">I3021*(1-$J3021)*(1-$K3021)*(1-$L3021)</f>
        <v>46.653061224489797</v>
      </c>
    </row>
    <row r="3022" spans="1:14" ht="15" customHeight="1">
      <c r="A3022" s="15">
        <v>3016</v>
      </c>
      <c r="B3022" s="39">
        <v>10</v>
      </c>
      <c r="C3022" s="83" t="s">
        <v>5945</v>
      </c>
      <c r="D3022" s="28" t="s">
        <v>6134</v>
      </c>
      <c r="E3022" s="16" t="s">
        <v>6135</v>
      </c>
      <c r="F3022" s="87">
        <v>8030373029898</v>
      </c>
      <c r="G3022" s="25">
        <v>130</v>
      </c>
      <c r="H3022" s="76">
        <v>28647</v>
      </c>
      <c r="I3022" s="18">
        <f t="shared" si="240"/>
        <v>1169.2653061224489</v>
      </c>
      <c r="J3022" s="46">
        <f>'Skupinové slevy'!$C$10</f>
        <v>0</v>
      </c>
      <c r="K3022" s="46">
        <f t="shared" si="241"/>
        <v>0</v>
      </c>
      <c r="L3022" s="46">
        <f t="shared" si="242"/>
        <v>0</v>
      </c>
      <c r="M3022" s="19">
        <f t="shared" si="243"/>
        <v>28647</v>
      </c>
      <c r="N3022" s="19">
        <f t="shared" si="244"/>
        <v>1169.2653061224489</v>
      </c>
    </row>
    <row r="3023" spans="1:14" ht="15" customHeight="1">
      <c r="A3023" s="15">
        <v>3017</v>
      </c>
      <c r="B3023" s="39">
        <v>10</v>
      </c>
      <c r="C3023" s="83" t="s">
        <v>5945</v>
      </c>
      <c r="D3023" s="28" t="s">
        <v>6136</v>
      </c>
      <c r="E3023" s="16" t="s">
        <v>6137</v>
      </c>
      <c r="F3023" s="87">
        <v>8030373030122</v>
      </c>
      <c r="G3023" s="25">
        <v>130</v>
      </c>
      <c r="H3023" s="76">
        <v>6650</v>
      </c>
      <c r="I3023" s="18">
        <f t="shared" si="240"/>
        <v>271.42857142857144</v>
      </c>
      <c r="J3023" s="46">
        <f>'Skupinové slevy'!$C$10</f>
        <v>0</v>
      </c>
      <c r="K3023" s="46">
        <f t="shared" si="241"/>
        <v>0</v>
      </c>
      <c r="L3023" s="46">
        <f t="shared" si="242"/>
        <v>0</v>
      </c>
      <c r="M3023" s="19">
        <f t="shared" si="243"/>
        <v>6650</v>
      </c>
      <c r="N3023" s="19">
        <f t="shared" si="244"/>
        <v>271.42857142857144</v>
      </c>
    </row>
    <row r="3024" spans="1:14" ht="15" customHeight="1">
      <c r="A3024" s="15">
        <v>3018</v>
      </c>
      <c r="B3024" s="39">
        <v>10</v>
      </c>
      <c r="C3024" s="83" t="s">
        <v>5945</v>
      </c>
      <c r="D3024" s="28" t="s">
        <v>6138</v>
      </c>
      <c r="E3024" s="16" t="s">
        <v>6139</v>
      </c>
      <c r="F3024" s="87">
        <v>8030373030214</v>
      </c>
      <c r="G3024" s="25">
        <v>130</v>
      </c>
      <c r="H3024" s="76">
        <v>10235</v>
      </c>
      <c r="I3024" s="18">
        <f t="shared" si="240"/>
        <v>417.75510204081633</v>
      </c>
      <c r="J3024" s="46">
        <f>'Skupinové slevy'!$C$10</f>
        <v>0</v>
      </c>
      <c r="K3024" s="46">
        <f t="shared" si="241"/>
        <v>0</v>
      </c>
      <c r="L3024" s="46">
        <f t="shared" si="242"/>
        <v>0</v>
      </c>
      <c r="M3024" s="19">
        <f t="shared" si="243"/>
        <v>10235</v>
      </c>
      <c r="N3024" s="19">
        <f t="shared" si="244"/>
        <v>417.75510204081633</v>
      </c>
    </row>
    <row r="3025" spans="1:14" ht="15" customHeight="1">
      <c r="A3025" s="15">
        <v>3019</v>
      </c>
      <c r="B3025" s="40">
        <v>11</v>
      </c>
      <c r="C3025" s="83" t="s">
        <v>5945</v>
      </c>
      <c r="D3025" s="28" t="s">
        <v>6140</v>
      </c>
      <c r="E3025" s="16" t="s">
        <v>6141</v>
      </c>
      <c r="F3025" s="87">
        <v>8592223431904</v>
      </c>
      <c r="G3025" s="25" t="s">
        <v>5362</v>
      </c>
      <c r="H3025" s="76">
        <v>1682</v>
      </c>
      <c r="I3025" s="18">
        <f t="shared" si="240"/>
        <v>68.65306122448979</v>
      </c>
      <c r="J3025" s="46">
        <f>'Skupinové slevy'!$C$21</f>
        <v>0</v>
      </c>
      <c r="K3025" s="46">
        <f t="shared" si="241"/>
        <v>0</v>
      </c>
      <c r="L3025" s="46">
        <f t="shared" si="242"/>
        <v>0</v>
      </c>
      <c r="M3025" s="19">
        <f t="shared" si="243"/>
        <v>1682</v>
      </c>
      <c r="N3025" s="19">
        <f t="shared" si="244"/>
        <v>68.65306122448979</v>
      </c>
    </row>
    <row r="3026" spans="1:14" ht="15" customHeight="1">
      <c r="A3026" s="15">
        <v>3020</v>
      </c>
      <c r="B3026" s="40">
        <v>11</v>
      </c>
      <c r="C3026" s="83" t="s">
        <v>5945</v>
      </c>
      <c r="D3026" s="28" t="s">
        <v>6142</v>
      </c>
      <c r="E3026" s="16" t="s">
        <v>6143</v>
      </c>
      <c r="F3026" s="87">
        <v>8592223431911</v>
      </c>
      <c r="G3026" s="25" t="s">
        <v>5362</v>
      </c>
      <c r="H3026" s="76">
        <v>1682</v>
      </c>
      <c r="I3026" s="18">
        <f t="shared" si="240"/>
        <v>68.65306122448979</v>
      </c>
      <c r="J3026" s="46">
        <f>'Skupinové slevy'!$C$21</f>
        <v>0</v>
      </c>
      <c r="K3026" s="46">
        <f t="shared" si="241"/>
        <v>0</v>
      </c>
      <c r="L3026" s="46">
        <f t="shared" si="242"/>
        <v>0</v>
      </c>
      <c r="M3026" s="19">
        <f t="shared" si="243"/>
        <v>1682</v>
      </c>
      <c r="N3026" s="19">
        <f t="shared" si="244"/>
        <v>68.65306122448979</v>
      </c>
    </row>
    <row r="3027" spans="1:14" ht="15" customHeight="1">
      <c r="A3027" s="15">
        <v>3021</v>
      </c>
      <c r="B3027" s="40">
        <v>11</v>
      </c>
      <c r="C3027" s="83" t="s">
        <v>5945</v>
      </c>
      <c r="D3027" s="28" t="s">
        <v>6144</v>
      </c>
      <c r="E3027" s="16" t="s">
        <v>6145</v>
      </c>
      <c r="F3027" s="87">
        <v>8592223431881</v>
      </c>
      <c r="G3027" s="25" t="s">
        <v>5362</v>
      </c>
      <c r="H3027" s="76">
        <v>661</v>
      </c>
      <c r="I3027" s="18">
        <f t="shared" si="240"/>
        <v>26.979591836734695</v>
      </c>
      <c r="J3027" s="46">
        <f>'Skupinové slevy'!$C$21</f>
        <v>0</v>
      </c>
      <c r="K3027" s="46">
        <f t="shared" si="241"/>
        <v>0</v>
      </c>
      <c r="L3027" s="46">
        <f t="shared" si="242"/>
        <v>0</v>
      </c>
      <c r="M3027" s="19">
        <f t="shared" si="243"/>
        <v>661</v>
      </c>
      <c r="N3027" s="19">
        <f t="shared" si="244"/>
        <v>26.979591836734695</v>
      </c>
    </row>
    <row r="3028" spans="1:14" ht="15" customHeight="1">
      <c r="A3028" s="15">
        <v>3022</v>
      </c>
      <c r="B3028" s="40">
        <v>11</v>
      </c>
      <c r="C3028" s="83" t="s">
        <v>5945</v>
      </c>
      <c r="D3028" s="28" t="s">
        <v>6146</v>
      </c>
      <c r="E3028" s="16" t="s">
        <v>6147</v>
      </c>
      <c r="F3028" s="87">
        <v>8055118137423</v>
      </c>
      <c r="G3028" s="25" t="s">
        <v>5362</v>
      </c>
      <c r="H3028" s="76">
        <v>599</v>
      </c>
      <c r="I3028" s="18">
        <f t="shared" si="240"/>
        <v>24.448979591836736</v>
      </c>
      <c r="J3028" s="46">
        <f>'Skupinové slevy'!$C$21</f>
        <v>0</v>
      </c>
      <c r="K3028" s="46">
        <f t="shared" si="241"/>
        <v>0</v>
      </c>
      <c r="L3028" s="46">
        <f t="shared" si="242"/>
        <v>0</v>
      </c>
      <c r="M3028" s="19">
        <f t="shared" si="243"/>
        <v>599</v>
      </c>
      <c r="N3028" s="19">
        <f t="shared" si="244"/>
        <v>24.448979591836736</v>
      </c>
    </row>
    <row r="3029" spans="1:14" ht="15" customHeight="1">
      <c r="A3029" s="15">
        <v>3023</v>
      </c>
      <c r="B3029" s="40">
        <v>11</v>
      </c>
      <c r="C3029" s="80"/>
      <c r="D3029" s="28" t="s">
        <v>4735</v>
      </c>
      <c r="E3029" s="16" t="s">
        <v>4736</v>
      </c>
      <c r="F3029" s="87">
        <v>8592223087026</v>
      </c>
      <c r="G3029" s="25" t="s">
        <v>219</v>
      </c>
      <c r="H3029" s="76">
        <v>210</v>
      </c>
      <c r="I3029" s="18">
        <f t="shared" si="240"/>
        <v>8.5714285714285712</v>
      </c>
      <c r="J3029" s="46">
        <f>'Skupinové slevy'!$C$22</f>
        <v>0</v>
      </c>
      <c r="K3029" s="46">
        <f t="shared" si="241"/>
        <v>0</v>
      </c>
      <c r="L3029" s="46">
        <f t="shared" si="242"/>
        <v>0</v>
      </c>
      <c r="M3029" s="19">
        <f t="shared" si="243"/>
        <v>210</v>
      </c>
      <c r="N3029" s="19">
        <f t="shared" si="244"/>
        <v>8.5714285714285712</v>
      </c>
    </row>
    <row r="3030" spans="1:14" ht="15" customHeight="1">
      <c r="A3030" s="15">
        <v>3024</v>
      </c>
      <c r="B3030" s="40">
        <v>11</v>
      </c>
      <c r="C3030" s="83" t="s">
        <v>5945</v>
      </c>
      <c r="D3030" s="28" t="s">
        <v>6148</v>
      </c>
      <c r="E3030" s="16" t="s">
        <v>6149</v>
      </c>
      <c r="F3030" s="87">
        <v>8592223431348</v>
      </c>
      <c r="G3030" s="25" t="s">
        <v>219</v>
      </c>
      <c r="H3030" s="76">
        <v>181</v>
      </c>
      <c r="I3030" s="18">
        <f t="shared" si="240"/>
        <v>7.3877551020408161</v>
      </c>
      <c r="J3030" s="46">
        <f>'Skupinové slevy'!$C$22</f>
        <v>0</v>
      </c>
      <c r="K3030" s="46">
        <f t="shared" si="241"/>
        <v>0</v>
      </c>
      <c r="L3030" s="46">
        <f t="shared" si="242"/>
        <v>0</v>
      </c>
      <c r="M3030" s="19">
        <f t="shared" si="243"/>
        <v>181</v>
      </c>
      <c r="N3030" s="19">
        <f t="shared" si="244"/>
        <v>7.3877551020408161</v>
      </c>
    </row>
    <row r="3031" spans="1:14" ht="15" customHeight="1">
      <c r="A3031" s="15">
        <v>3025</v>
      </c>
      <c r="B3031" s="40">
        <v>11</v>
      </c>
      <c r="C3031" s="83" t="s">
        <v>5945</v>
      </c>
      <c r="D3031" s="28" t="s">
        <v>6150</v>
      </c>
      <c r="E3031" s="16" t="s">
        <v>6151</v>
      </c>
      <c r="F3031" s="87">
        <v>8592223431362</v>
      </c>
      <c r="G3031" s="25" t="s">
        <v>219</v>
      </c>
      <c r="H3031" s="76">
        <v>181</v>
      </c>
      <c r="I3031" s="18">
        <f t="shared" si="240"/>
        <v>7.3877551020408161</v>
      </c>
      <c r="J3031" s="46">
        <f>'Skupinové slevy'!$C$22</f>
        <v>0</v>
      </c>
      <c r="K3031" s="46">
        <f t="shared" si="241"/>
        <v>0</v>
      </c>
      <c r="L3031" s="46">
        <f t="shared" si="242"/>
        <v>0</v>
      </c>
      <c r="M3031" s="19">
        <f t="shared" si="243"/>
        <v>181</v>
      </c>
      <c r="N3031" s="19">
        <f t="shared" si="244"/>
        <v>7.3877551020408161</v>
      </c>
    </row>
    <row r="3032" spans="1:14" ht="15" customHeight="1">
      <c r="A3032" s="15">
        <v>3026</v>
      </c>
      <c r="B3032" s="40">
        <v>11</v>
      </c>
      <c r="C3032" s="83" t="s">
        <v>5945</v>
      </c>
      <c r="D3032" s="28" t="s">
        <v>6152</v>
      </c>
      <c r="E3032" s="16" t="s">
        <v>6153</v>
      </c>
      <c r="F3032" s="87">
        <v>8592223431355</v>
      </c>
      <c r="G3032" s="25" t="s">
        <v>219</v>
      </c>
      <c r="H3032" s="76">
        <v>181</v>
      </c>
      <c r="I3032" s="18">
        <f t="shared" si="240"/>
        <v>7.3877551020408161</v>
      </c>
      <c r="J3032" s="46">
        <f>'Skupinové slevy'!$C$22</f>
        <v>0</v>
      </c>
      <c r="K3032" s="46">
        <f t="shared" si="241"/>
        <v>0</v>
      </c>
      <c r="L3032" s="46">
        <f t="shared" si="242"/>
        <v>0</v>
      </c>
      <c r="M3032" s="19">
        <f t="shared" si="243"/>
        <v>181</v>
      </c>
      <c r="N3032" s="19">
        <f t="shared" si="244"/>
        <v>7.3877551020408161</v>
      </c>
    </row>
    <row r="3033" spans="1:14" ht="15" customHeight="1">
      <c r="A3033" s="15">
        <v>3027</v>
      </c>
      <c r="B3033" s="40">
        <v>11</v>
      </c>
      <c r="C3033" s="83" t="s">
        <v>5945</v>
      </c>
      <c r="D3033" s="28" t="s">
        <v>6154</v>
      </c>
      <c r="E3033" s="16" t="s">
        <v>6155</v>
      </c>
      <c r="F3033" s="87">
        <v>8592223431317</v>
      </c>
      <c r="G3033" s="25" t="s">
        <v>219</v>
      </c>
      <c r="H3033" s="76">
        <v>173</v>
      </c>
      <c r="I3033" s="18">
        <f t="shared" si="240"/>
        <v>7.0612244897959187</v>
      </c>
      <c r="J3033" s="46">
        <f>'Skupinové slevy'!$C$22</f>
        <v>0</v>
      </c>
      <c r="K3033" s="46">
        <f t="shared" si="241"/>
        <v>0</v>
      </c>
      <c r="L3033" s="46">
        <f t="shared" si="242"/>
        <v>0</v>
      </c>
      <c r="M3033" s="19">
        <f t="shared" si="243"/>
        <v>173</v>
      </c>
      <c r="N3033" s="19">
        <f t="shared" si="244"/>
        <v>7.0612244897959187</v>
      </c>
    </row>
    <row r="3034" spans="1:14" ht="15" customHeight="1">
      <c r="A3034" s="15">
        <v>3028</v>
      </c>
      <c r="B3034" s="40">
        <v>11</v>
      </c>
      <c r="C3034" s="83" t="s">
        <v>5945</v>
      </c>
      <c r="D3034" s="28" t="s">
        <v>6156</v>
      </c>
      <c r="E3034" s="16" t="s">
        <v>6157</v>
      </c>
      <c r="F3034" s="87">
        <v>8592223431331</v>
      </c>
      <c r="G3034" s="25" t="s">
        <v>219</v>
      </c>
      <c r="H3034" s="76">
        <v>173</v>
      </c>
      <c r="I3034" s="18">
        <f t="shared" si="240"/>
        <v>7.0612244897959187</v>
      </c>
      <c r="J3034" s="46">
        <f>'Skupinové slevy'!$C$22</f>
        <v>0</v>
      </c>
      <c r="K3034" s="46">
        <f t="shared" si="241"/>
        <v>0</v>
      </c>
      <c r="L3034" s="46">
        <f t="shared" si="242"/>
        <v>0</v>
      </c>
      <c r="M3034" s="19">
        <f t="shared" si="243"/>
        <v>173</v>
      </c>
      <c r="N3034" s="19">
        <f t="shared" si="244"/>
        <v>7.0612244897959187</v>
      </c>
    </row>
    <row r="3035" spans="1:14" ht="15" customHeight="1">
      <c r="A3035" s="15">
        <v>3029</v>
      </c>
      <c r="B3035" s="40">
        <v>11</v>
      </c>
      <c r="C3035" s="83" t="s">
        <v>5945</v>
      </c>
      <c r="D3035" s="28" t="s">
        <v>6158</v>
      </c>
      <c r="E3035" s="16" t="s">
        <v>6159</v>
      </c>
      <c r="F3035" s="87">
        <v>8592223431324</v>
      </c>
      <c r="G3035" s="25" t="s">
        <v>219</v>
      </c>
      <c r="H3035" s="76">
        <v>173</v>
      </c>
      <c r="I3035" s="18">
        <f t="shared" si="240"/>
        <v>7.0612244897959187</v>
      </c>
      <c r="J3035" s="46">
        <f>'Skupinové slevy'!$C$22</f>
        <v>0</v>
      </c>
      <c r="K3035" s="46">
        <f t="shared" si="241"/>
        <v>0</v>
      </c>
      <c r="L3035" s="46">
        <f t="shared" si="242"/>
        <v>0</v>
      </c>
      <c r="M3035" s="19">
        <f t="shared" si="243"/>
        <v>173</v>
      </c>
      <c r="N3035" s="19">
        <f t="shared" si="244"/>
        <v>7.0612244897959187</v>
      </c>
    </row>
    <row r="3036" spans="1:14" ht="15" customHeight="1">
      <c r="A3036" s="15">
        <v>3030</v>
      </c>
      <c r="B3036" s="40">
        <v>11</v>
      </c>
      <c r="C3036" s="83" t="s">
        <v>5945</v>
      </c>
      <c r="D3036" s="28" t="s">
        <v>6160</v>
      </c>
      <c r="E3036" s="16" t="s">
        <v>6161</v>
      </c>
      <c r="F3036" s="87">
        <v>8592223431867</v>
      </c>
      <c r="G3036" s="25" t="s">
        <v>5362</v>
      </c>
      <c r="H3036" s="76">
        <v>120</v>
      </c>
      <c r="I3036" s="18">
        <f t="shared" si="240"/>
        <v>4.8979591836734695</v>
      </c>
      <c r="J3036" s="46">
        <f>'Skupinové slevy'!$C$21</f>
        <v>0</v>
      </c>
      <c r="K3036" s="46">
        <f t="shared" si="241"/>
        <v>0</v>
      </c>
      <c r="L3036" s="46">
        <f t="shared" si="242"/>
        <v>0</v>
      </c>
      <c r="M3036" s="19">
        <f t="shared" si="243"/>
        <v>120</v>
      </c>
      <c r="N3036" s="19">
        <f t="shared" si="244"/>
        <v>4.8979591836734695</v>
      </c>
    </row>
    <row r="3037" spans="1:14" ht="15" customHeight="1">
      <c r="A3037" s="15">
        <v>3031</v>
      </c>
      <c r="B3037" s="40">
        <v>11</v>
      </c>
      <c r="C3037" s="83" t="s">
        <v>5945</v>
      </c>
      <c r="D3037" s="28" t="s">
        <v>6162</v>
      </c>
      <c r="E3037" s="16" t="s">
        <v>6163</v>
      </c>
      <c r="F3037" s="87">
        <v>8592223431874</v>
      </c>
      <c r="G3037" s="25" t="s">
        <v>5362</v>
      </c>
      <c r="H3037" s="76">
        <v>239</v>
      </c>
      <c r="I3037" s="18">
        <f t="shared" si="240"/>
        <v>9.7551020408163271</v>
      </c>
      <c r="J3037" s="46">
        <f>'Skupinové slevy'!$C$21</f>
        <v>0</v>
      </c>
      <c r="K3037" s="46">
        <f t="shared" si="241"/>
        <v>0</v>
      </c>
      <c r="L3037" s="46">
        <f t="shared" si="242"/>
        <v>0</v>
      </c>
      <c r="M3037" s="19">
        <f t="shared" si="243"/>
        <v>239</v>
      </c>
      <c r="N3037" s="19">
        <f t="shared" si="244"/>
        <v>9.7551020408163271</v>
      </c>
    </row>
    <row r="3038" spans="1:14" ht="15" customHeight="1">
      <c r="A3038" s="15">
        <v>3032</v>
      </c>
      <c r="B3038" s="40">
        <v>11</v>
      </c>
      <c r="C3038" s="80"/>
      <c r="D3038" s="28" t="s">
        <v>326</v>
      </c>
      <c r="E3038" s="16" t="s">
        <v>327</v>
      </c>
      <c r="F3038" s="87">
        <v>8592223037090</v>
      </c>
      <c r="G3038" s="25" t="s">
        <v>5362</v>
      </c>
      <c r="H3038" s="76">
        <v>1316</v>
      </c>
      <c r="I3038" s="18">
        <f t="shared" si="240"/>
        <v>53.714285714285715</v>
      </c>
      <c r="J3038" s="46">
        <f>'Skupinové slevy'!$C$21</f>
        <v>0</v>
      </c>
      <c r="K3038" s="46">
        <f t="shared" si="241"/>
        <v>0</v>
      </c>
      <c r="L3038" s="46">
        <f t="shared" si="242"/>
        <v>0</v>
      </c>
      <c r="M3038" s="19">
        <f t="shared" si="243"/>
        <v>1316</v>
      </c>
      <c r="N3038" s="19">
        <f t="shared" si="244"/>
        <v>53.714285714285715</v>
      </c>
    </row>
    <row r="3039" spans="1:14" ht="15" customHeight="1">
      <c r="A3039" s="15">
        <v>3033</v>
      </c>
      <c r="B3039" s="40">
        <v>11</v>
      </c>
      <c r="C3039" s="80"/>
      <c r="D3039" s="28" t="s">
        <v>5322</v>
      </c>
      <c r="E3039" s="16" t="s">
        <v>5323</v>
      </c>
      <c r="F3039" s="87">
        <v>8592223181342</v>
      </c>
      <c r="G3039" s="25" t="s">
        <v>219</v>
      </c>
      <c r="H3039" s="76">
        <v>72.8</v>
      </c>
      <c r="I3039" s="18">
        <f t="shared" si="240"/>
        <v>2.9714285714285715</v>
      </c>
      <c r="J3039" s="46">
        <f>'Skupinové slevy'!$C$22</f>
        <v>0</v>
      </c>
      <c r="K3039" s="46">
        <f t="shared" si="241"/>
        <v>0</v>
      </c>
      <c r="L3039" s="46">
        <f t="shared" si="242"/>
        <v>0</v>
      </c>
      <c r="M3039" s="19">
        <f t="shared" si="243"/>
        <v>72.8</v>
      </c>
      <c r="N3039" s="19">
        <f t="shared" si="244"/>
        <v>2.9714285714285715</v>
      </c>
    </row>
    <row r="3040" spans="1:14" ht="15" customHeight="1">
      <c r="A3040" s="15">
        <v>3034</v>
      </c>
      <c r="B3040" s="40">
        <v>11</v>
      </c>
      <c r="C3040" s="80"/>
      <c r="D3040" s="28" t="s">
        <v>5326</v>
      </c>
      <c r="E3040" s="16" t="s">
        <v>3155</v>
      </c>
      <c r="F3040" s="87">
        <v>8592223181335</v>
      </c>
      <c r="G3040" s="25" t="s">
        <v>219</v>
      </c>
      <c r="H3040" s="76">
        <v>54.4</v>
      </c>
      <c r="I3040" s="18">
        <f t="shared" si="240"/>
        <v>2.2204081632653061</v>
      </c>
      <c r="J3040" s="46">
        <f>'Skupinové slevy'!$C$22</f>
        <v>0</v>
      </c>
      <c r="K3040" s="46">
        <f t="shared" si="241"/>
        <v>0</v>
      </c>
      <c r="L3040" s="46">
        <f t="shared" si="242"/>
        <v>0</v>
      </c>
      <c r="M3040" s="19">
        <f t="shared" si="243"/>
        <v>54.4</v>
      </c>
      <c r="N3040" s="19">
        <f t="shared" si="244"/>
        <v>2.2204081632653061</v>
      </c>
    </row>
    <row r="3041" spans="1:14" ht="15" customHeight="1">
      <c r="A3041" s="15">
        <v>3035</v>
      </c>
      <c r="B3041" s="40">
        <v>11</v>
      </c>
      <c r="C3041" s="80"/>
      <c r="D3041" s="28" t="s">
        <v>4772</v>
      </c>
      <c r="E3041" s="16" t="s">
        <v>55</v>
      </c>
      <c r="F3041" s="87">
        <v>8592223034358</v>
      </c>
      <c r="G3041" s="25" t="s">
        <v>219</v>
      </c>
      <c r="H3041" s="76">
        <v>232</v>
      </c>
      <c r="I3041" s="18">
        <f t="shared" si="240"/>
        <v>9.4693877551020407</v>
      </c>
      <c r="J3041" s="46">
        <f>'Skupinové slevy'!$C$22</f>
        <v>0</v>
      </c>
      <c r="K3041" s="46">
        <f t="shared" si="241"/>
        <v>0</v>
      </c>
      <c r="L3041" s="46">
        <f t="shared" si="242"/>
        <v>0</v>
      </c>
      <c r="M3041" s="19">
        <f t="shared" si="243"/>
        <v>232</v>
      </c>
      <c r="N3041" s="19">
        <f t="shared" si="244"/>
        <v>9.4693877551020407</v>
      </c>
    </row>
    <row r="3042" spans="1:14" ht="15" customHeight="1">
      <c r="A3042" s="15">
        <v>3036</v>
      </c>
      <c r="B3042" s="40">
        <v>11</v>
      </c>
      <c r="C3042" s="80"/>
      <c r="D3042" s="28" t="s">
        <v>3202</v>
      </c>
      <c r="E3042" s="16" t="s">
        <v>3203</v>
      </c>
      <c r="F3042" s="87">
        <v>8592223151901</v>
      </c>
      <c r="G3042" s="25" t="s">
        <v>219</v>
      </c>
      <c r="H3042" s="76">
        <v>784</v>
      </c>
      <c r="I3042" s="18">
        <f t="shared" si="240"/>
        <v>32</v>
      </c>
      <c r="J3042" s="46">
        <f>'Skupinové slevy'!$C$22</f>
        <v>0</v>
      </c>
      <c r="K3042" s="46">
        <f t="shared" si="241"/>
        <v>0</v>
      </c>
      <c r="L3042" s="46">
        <f t="shared" si="242"/>
        <v>0</v>
      </c>
      <c r="M3042" s="19">
        <f t="shared" si="243"/>
        <v>784</v>
      </c>
      <c r="N3042" s="19">
        <f t="shared" si="244"/>
        <v>32</v>
      </c>
    </row>
    <row r="3043" spans="1:14" ht="15" customHeight="1">
      <c r="A3043" s="15">
        <v>3037</v>
      </c>
      <c r="B3043" s="40">
        <v>11</v>
      </c>
      <c r="C3043" s="80"/>
      <c r="D3043" s="28" t="s">
        <v>4044</v>
      </c>
      <c r="E3043" s="16" t="s">
        <v>4045</v>
      </c>
      <c r="F3043" s="87">
        <v>8592223045019</v>
      </c>
      <c r="G3043" s="25" t="s">
        <v>5362</v>
      </c>
      <c r="H3043" s="76">
        <v>251</v>
      </c>
      <c r="I3043" s="18">
        <f t="shared" si="240"/>
        <v>10.244897959183673</v>
      </c>
      <c r="J3043" s="46">
        <f>'Skupinové slevy'!$C$21</f>
        <v>0</v>
      </c>
      <c r="K3043" s="46">
        <f t="shared" si="241"/>
        <v>0</v>
      </c>
      <c r="L3043" s="46">
        <f t="shared" si="242"/>
        <v>0</v>
      </c>
      <c r="M3043" s="19">
        <f t="shared" si="243"/>
        <v>251</v>
      </c>
      <c r="N3043" s="19">
        <f t="shared" si="244"/>
        <v>10.244897959183673</v>
      </c>
    </row>
    <row r="3044" spans="1:14" ht="15" customHeight="1">
      <c r="A3044" s="15">
        <v>3038</v>
      </c>
      <c r="B3044" s="40">
        <v>11</v>
      </c>
      <c r="C3044" s="83" t="s">
        <v>5945</v>
      </c>
      <c r="D3044" s="28" t="s">
        <v>6164</v>
      </c>
      <c r="E3044" s="16" t="s">
        <v>6165</v>
      </c>
      <c r="F3044" s="87">
        <v>8592223431829</v>
      </c>
      <c r="G3044" s="25" t="s">
        <v>5362</v>
      </c>
      <c r="H3044" s="76">
        <v>279</v>
      </c>
      <c r="I3044" s="18">
        <f t="shared" si="240"/>
        <v>11.387755102040817</v>
      </c>
      <c r="J3044" s="46">
        <f>'Skupinové slevy'!$C$21</f>
        <v>0</v>
      </c>
      <c r="K3044" s="46">
        <f t="shared" si="241"/>
        <v>0</v>
      </c>
      <c r="L3044" s="46">
        <f t="shared" si="242"/>
        <v>0</v>
      </c>
      <c r="M3044" s="19">
        <f t="shared" si="243"/>
        <v>279</v>
      </c>
      <c r="N3044" s="19">
        <f t="shared" si="244"/>
        <v>11.387755102040817</v>
      </c>
    </row>
    <row r="3045" spans="1:14" ht="15" customHeight="1">
      <c r="A3045" s="15">
        <v>3039</v>
      </c>
      <c r="B3045" s="40">
        <v>11</v>
      </c>
      <c r="C3045" s="83" t="s">
        <v>5945</v>
      </c>
      <c r="D3045" s="28" t="s">
        <v>6166</v>
      </c>
      <c r="E3045" s="16" t="s">
        <v>6167</v>
      </c>
      <c r="F3045" s="87">
        <v>8592223431836</v>
      </c>
      <c r="G3045" s="25" t="s">
        <v>5362</v>
      </c>
      <c r="H3045" s="76">
        <v>279</v>
      </c>
      <c r="I3045" s="18">
        <f t="shared" si="240"/>
        <v>11.387755102040817</v>
      </c>
      <c r="J3045" s="46">
        <f>'Skupinové slevy'!$C$21</f>
        <v>0</v>
      </c>
      <c r="K3045" s="46">
        <f t="shared" si="241"/>
        <v>0</v>
      </c>
      <c r="L3045" s="46">
        <f t="shared" si="242"/>
        <v>0</v>
      </c>
      <c r="M3045" s="19">
        <f t="shared" si="243"/>
        <v>279</v>
      </c>
      <c r="N3045" s="19">
        <f t="shared" si="244"/>
        <v>11.387755102040817</v>
      </c>
    </row>
    <row r="3046" spans="1:14" ht="15" customHeight="1">
      <c r="A3046" s="15">
        <v>3040</v>
      </c>
      <c r="B3046" s="40">
        <v>11</v>
      </c>
      <c r="C3046" s="83" t="s">
        <v>5945</v>
      </c>
      <c r="D3046" s="28" t="s">
        <v>6168</v>
      </c>
      <c r="E3046" s="16" t="s">
        <v>6169</v>
      </c>
      <c r="F3046" s="87">
        <v>8592223431843</v>
      </c>
      <c r="G3046" s="25" t="s">
        <v>5362</v>
      </c>
      <c r="H3046" s="76">
        <v>314</v>
      </c>
      <c r="I3046" s="18">
        <f t="shared" si="240"/>
        <v>12.816326530612244</v>
      </c>
      <c r="J3046" s="46">
        <f>'Skupinové slevy'!$C$21</f>
        <v>0</v>
      </c>
      <c r="K3046" s="46">
        <f t="shared" si="241"/>
        <v>0</v>
      </c>
      <c r="L3046" s="46">
        <f t="shared" si="242"/>
        <v>0</v>
      </c>
      <c r="M3046" s="19">
        <f t="shared" si="243"/>
        <v>314</v>
      </c>
      <c r="N3046" s="19">
        <f t="shared" si="244"/>
        <v>12.816326530612244</v>
      </c>
    </row>
    <row r="3047" spans="1:14" ht="15" customHeight="1">
      <c r="A3047" s="15">
        <v>3041</v>
      </c>
      <c r="B3047" s="40">
        <v>11</v>
      </c>
      <c r="C3047" s="83" t="s">
        <v>5945</v>
      </c>
      <c r="D3047" s="28" t="s">
        <v>6170</v>
      </c>
      <c r="E3047" s="16" t="s">
        <v>6171</v>
      </c>
      <c r="F3047" s="87">
        <v>8592223431850</v>
      </c>
      <c r="G3047" s="25" t="s">
        <v>5362</v>
      </c>
      <c r="H3047" s="76">
        <v>200</v>
      </c>
      <c r="I3047" s="18">
        <f t="shared" si="240"/>
        <v>8.1632653061224492</v>
      </c>
      <c r="J3047" s="46">
        <f>'Skupinové slevy'!$C$21</f>
        <v>0</v>
      </c>
      <c r="K3047" s="46">
        <f t="shared" si="241"/>
        <v>0</v>
      </c>
      <c r="L3047" s="46">
        <f t="shared" si="242"/>
        <v>0</v>
      </c>
      <c r="M3047" s="19">
        <f t="shared" si="243"/>
        <v>200</v>
      </c>
      <c r="N3047" s="19">
        <f t="shared" si="244"/>
        <v>8.1632653061224492</v>
      </c>
    </row>
    <row r="3048" spans="1:14" ht="15" customHeight="1">
      <c r="A3048" s="15">
        <v>3042</v>
      </c>
      <c r="B3048" s="40">
        <v>11</v>
      </c>
      <c r="C3048" s="83" t="s">
        <v>5945</v>
      </c>
      <c r="D3048" s="28" t="s">
        <v>6172</v>
      </c>
      <c r="E3048" s="16" t="s">
        <v>6173</v>
      </c>
      <c r="F3048" s="87">
        <v>8592223431287</v>
      </c>
      <c r="G3048" s="25" t="s">
        <v>219</v>
      </c>
      <c r="H3048" s="76">
        <v>582</v>
      </c>
      <c r="I3048" s="18">
        <f t="shared" si="240"/>
        <v>23.755102040816325</v>
      </c>
      <c r="J3048" s="46">
        <f>'Skupinové slevy'!$C$22</f>
        <v>0</v>
      </c>
      <c r="K3048" s="46">
        <f t="shared" si="241"/>
        <v>0</v>
      </c>
      <c r="L3048" s="46">
        <f t="shared" si="242"/>
        <v>0</v>
      </c>
      <c r="M3048" s="19">
        <f t="shared" si="243"/>
        <v>582</v>
      </c>
      <c r="N3048" s="19">
        <f t="shared" si="244"/>
        <v>23.755102040816325</v>
      </c>
    </row>
    <row r="3049" spans="1:14" ht="15" customHeight="1">
      <c r="A3049" s="15">
        <v>3043</v>
      </c>
      <c r="B3049" s="40">
        <v>11</v>
      </c>
      <c r="C3049" s="83" t="s">
        <v>5945</v>
      </c>
      <c r="D3049" s="28" t="s">
        <v>6174</v>
      </c>
      <c r="E3049" s="16" t="s">
        <v>6175</v>
      </c>
      <c r="F3049" s="87">
        <v>8592223431270</v>
      </c>
      <c r="G3049" s="25" t="s">
        <v>219</v>
      </c>
      <c r="H3049" s="76">
        <v>582</v>
      </c>
      <c r="I3049" s="18">
        <f t="shared" si="240"/>
        <v>23.755102040816325</v>
      </c>
      <c r="J3049" s="46">
        <f>'Skupinové slevy'!$C$22</f>
        <v>0</v>
      </c>
      <c r="K3049" s="46">
        <f t="shared" si="241"/>
        <v>0</v>
      </c>
      <c r="L3049" s="46">
        <f t="shared" si="242"/>
        <v>0</v>
      </c>
      <c r="M3049" s="19">
        <f t="shared" si="243"/>
        <v>582</v>
      </c>
      <c r="N3049" s="19">
        <f t="shared" si="244"/>
        <v>23.755102040816325</v>
      </c>
    </row>
    <row r="3050" spans="1:14" ht="15" customHeight="1">
      <c r="A3050" s="15">
        <v>3044</v>
      </c>
      <c r="B3050" s="40">
        <v>11</v>
      </c>
      <c r="C3050" s="83" t="s">
        <v>5945</v>
      </c>
      <c r="D3050" s="28" t="s">
        <v>6176</v>
      </c>
      <c r="E3050" s="16" t="s">
        <v>6177</v>
      </c>
      <c r="F3050" s="87">
        <v>8592223431485</v>
      </c>
      <c r="G3050" s="25" t="s">
        <v>219</v>
      </c>
      <c r="H3050" s="76">
        <v>392</v>
      </c>
      <c r="I3050" s="18">
        <f t="shared" si="240"/>
        <v>16</v>
      </c>
      <c r="J3050" s="46">
        <f>'Skupinové slevy'!$C$22</f>
        <v>0</v>
      </c>
      <c r="K3050" s="46">
        <f t="shared" si="241"/>
        <v>0</v>
      </c>
      <c r="L3050" s="46">
        <f t="shared" si="242"/>
        <v>0</v>
      </c>
      <c r="M3050" s="19">
        <f t="shared" si="243"/>
        <v>392</v>
      </c>
      <c r="N3050" s="19">
        <f t="shared" si="244"/>
        <v>16</v>
      </c>
    </row>
    <row r="3051" spans="1:14" ht="15" customHeight="1">
      <c r="A3051" s="15">
        <v>3045</v>
      </c>
      <c r="B3051" s="40">
        <v>11</v>
      </c>
      <c r="C3051" s="83" t="s">
        <v>5945</v>
      </c>
      <c r="D3051" s="28" t="s">
        <v>6178</v>
      </c>
      <c r="E3051" s="16" t="s">
        <v>6179</v>
      </c>
      <c r="F3051" s="87">
        <v>8592223431492</v>
      </c>
      <c r="G3051" s="25" t="s">
        <v>219</v>
      </c>
      <c r="H3051" s="76">
        <v>249</v>
      </c>
      <c r="I3051" s="18">
        <f t="shared" si="240"/>
        <v>10.163265306122449</v>
      </c>
      <c r="J3051" s="46">
        <f>'Skupinové slevy'!$C$22</f>
        <v>0</v>
      </c>
      <c r="K3051" s="46">
        <f t="shared" si="241"/>
        <v>0</v>
      </c>
      <c r="L3051" s="46">
        <f t="shared" si="242"/>
        <v>0</v>
      </c>
      <c r="M3051" s="19">
        <f t="shared" si="243"/>
        <v>249</v>
      </c>
      <c r="N3051" s="19">
        <f t="shared" si="244"/>
        <v>10.163265306122449</v>
      </c>
    </row>
    <row r="3052" spans="1:14" ht="15" customHeight="1">
      <c r="A3052" s="15">
        <v>3046</v>
      </c>
      <c r="B3052" s="40">
        <v>11</v>
      </c>
      <c r="C3052" s="80"/>
      <c r="D3052" s="28" t="s">
        <v>1004</v>
      </c>
      <c r="E3052" s="16" t="s">
        <v>549</v>
      </c>
      <c r="F3052" s="87">
        <v>8592223316447</v>
      </c>
      <c r="G3052" s="25" t="s">
        <v>5362</v>
      </c>
      <c r="H3052" s="76">
        <v>558</v>
      </c>
      <c r="I3052" s="18">
        <f t="shared" si="240"/>
        <v>22.775510204081634</v>
      </c>
      <c r="J3052" s="46">
        <f>'Skupinové slevy'!$C$21</f>
        <v>0</v>
      </c>
      <c r="K3052" s="46">
        <f t="shared" si="241"/>
        <v>0</v>
      </c>
      <c r="L3052" s="46">
        <f t="shared" si="242"/>
        <v>0</v>
      </c>
      <c r="M3052" s="19">
        <f t="shared" si="243"/>
        <v>558</v>
      </c>
      <c r="N3052" s="19">
        <f t="shared" si="244"/>
        <v>22.775510204081634</v>
      </c>
    </row>
    <row r="3053" spans="1:14" ht="15" customHeight="1">
      <c r="A3053" s="15">
        <v>3047</v>
      </c>
      <c r="B3053" s="40">
        <v>11</v>
      </c>
      <c r="C3053" s="80"/>
      <c r="D3053" s="28" t="s">
        <v>3411</v>
      </c>
      <c r="E3053" s="16" t="s">
        <v>3412</v>
      </c>
      <c r="F3053" s="87">
        <v>8592223019324</v>
      </c>
      <c r="G3053" s="25" t="s">
        <v>5362</v>
      </c>
      <c r="H3053" s="76">
        <v>76.8</v>
      </c>
      <c r="I3053" s="18">
        <f t="shared" si="240"/>
        <v>3.1346938775510202</v>
      </c>
      <c r="J3053" s="46">
        <f>'Skupinové slevy'!$C$21</f>
        <v>0</v>
      </c>
      <c r="K3053" s="46">
        <f t="shared" si="241"/>
        <v>0</v>
      </c>
      <c r="L3053" s="46">
        <f t="shared" si="242"/>
        <v>0</v>
      </c>
      <c r="M3053" s="19">
        <f t="shared" si="243"/>
        <v>76.8</v>
      </c>
      <c r="N3053" s="19">
        <f t="shared" si="244"/>
        <v>3.1346938775510202</v>
      </c>
    </row>
    <row r="3054" spans="1:14" ht="15" customHeight="1">
      <c r="A3054" s="15">
        <v>3048</v>
      </c>
      <c r="B3054" s="40">
        <v>11</v>
      </c>
      <c r="C3054" s="80"/>
      <c r="D3054" s="28" t="s">
        <v>3852</v>
      </c>
      <c r="E3054" s="16" t="s">
        <v>3853</v>
      </c>
      <c r="F3054" s="87">
        <v>8592223003576</v>
      </c>
      <c r="G3054" s="25" t="s">
        <v>5362</v>
      </c>
      <c r="H3054" s="76">
        <v>374</v>
      </c>
      <c r="I3054" s="18">
        <f t="shared" si="240"/>
        <v>15.26530612244898</v>
      </c>
      <c r="J3054" s="46">
        <f>'Skupinové slevy'!$C$21</f>
        <v>0</v>
      </c>
      <c r="K3054" s="46">
        <f t="shared" si="241"/>
        <v>0</v>
      </c>
      <c r="L3054" s="46">
        <f t="shared" si="242"/>
        <v>0</v>
      </c>
      <c r="M3054" s="19">
        <f t="shared" si="243"/>
        <v>374</v>
      </c>
      <c r="N3054" s="19">
        <f t="shared" si="244"/>
        <v>15.26530612244898</v>
      </c>
    </row>
    <row r="3055" spans="1:14" ht="15" customHeight="1">
      <c r="A3055" s="15">
        <v>3049</v>
      </c>
      <c r="B3055" s="40">
        <v>11</v>
      </c>
      <c r="C3055" s="80"/>
      <c r="D3055" s="28" t="s">
        <v>2015</v>
      </c>
      <c r="E3055" s="16" t="s">
        <v>2016</v>
      </c>
      <c r="F3055" s="87">
        <v>8592223207493</v>
      </c>
      <c r="G3055" s="25" t="s">
        <v>5362</v>
      </c>
      <c r="H3055" s="76">
        <v>74.400000000000006</v>
      </c>
      <c r="I3055" s="18">
        <f t="shared" si="240"/>
        <v>3.0367346938775515</v>
      </c>
      <c r="J3055" s="46">
        <f>'Skupinové slevy'!$C$21</f>
        <v>0</v>
      </c>
      <c r="K3055" s="46">
        <f t="shared" si="241"/>
        <v>0</v>
      </c>
      <c r="L3055" s="46">
        <f t="shared" si="242"/>
        <v>0</v>
      </c>
      <c r="M3055" s="19">
        <f t="shared" si="243"/>
        <v>74.400000000000006</v>
      </c>
      <c r="N3055" s="19">
        <f t="shared" si="244"/>
        <v>3.0367346938775515</v>
      </c>
    </row>
    <row r="3056" spans="1:14" ht="15" customHeight="1">
      <c r="A3056" s="15">
        <v>3050</v>
      </c>
      <c r="B3056" s="40">
        <v>11</v>
      </c>
      <c r="C3056" s="80"/>
      <c r="D3056" s="28" t="s">
        <v>604</v>
      </c>
      <c r="E3056" s="16" t="s">
        <v>603</v>
      </c>
      <c r="F3056" s="87">
        <v>8592223258679</v>
      </c>
      <c r="G3056" s="25" t="s">
        <v>219</v>
      </c>
      <c r="H3056" s="76">
        <v>743</v>
      </c>
      <c r="I3056" s="18">
        <f t="shared" si="240"/>
        <v>30.326530612244898</v>
      </c>
      <c r="J3056" s="46">
        <f>'Skupinové slevy'!$C$22</f>
        <v>0</v>
      </c>
      <c r="K3056" s="46">
        <f t="shared" si="241"/>
        <v>0</v>
      </c>
      <c r="L3056" s="46">
        <f t="shared" si="242"/>
        <v>0</v>
      </c>
      <c r="M3056" s="19">
        <f t="shared" si="243"/>
        <v>743</v>
      </c>
      <c r="N3056" s="19">
        <f t="shared" si="244"/>
        <v>30.326530612244898</v>
      </c>
    </row>
    <row r="3057" spans="1:14" ht="15" customHeight="1">
      <c r="A3057" s="15">
        <v>3051</v>
      </c>
      <c r="B3057" s="40">
        <v>11</v>
      </c>
      <c r="C3057" s="83" t="s">
        <v>5945</v>
      </c>
      <c r="D3057" s="28" t="s">
        <v>1279</v>
      </c>
      <c r="E3057" s="16" t="s">
        <v>1280</v>
      </c>
      <c r="F3057" s="87">
        <v>8592223430495</v>
      </c>
      <c r="G3057" s="25" t="s">
        <v>5362</v>
      </c>
      <c r="H3057" s="76">
        <v>270</v>
      </c>
      <c r="I3057" s="18">
        <f t="shared" si="240"/>
        <v>11.020408163265307</v>
      </c>
      <c r="J3057" s="46">
        <f>'Skupinové slevy'!$C$21</f>
        <v>0</v>
      </c>
      <c r="K3057" s="46">
        <f t="shared" si="241"/>
        <v>0</v>
      </c>
      <c r="L3057" s="46">
        <f t="shared" si="242"/>
        <v>0</v>
      </c>
      <c r="M3057" s="19">
        <f t="shared" si="243"/>
        <v>270</v>
      </c>
      <c r="N3057" s="19">
        <f t="shared" si="244"/>
        <v>11.020408163265307</v>
      </c>
    </row>
    <row r="3058" spans="1:14" ht="15" customHeight="1">
      <c r="A3058" s="15">
        <v>3052</v>
      </c>
      <c r="B3058" s="40">
        <v>11</v>
      </c>
      <c r="C3058" s="83" t="s">
        <v>5945</v>
      </c>
      <c r="D3058" s="28" t="s">
        <v>1281</v>
      </c>
      <c r="E3058" s="16" t="s">
        <v>1282</v>
      </c>
      <c r="F3058" s="87">
        <v>8592223430501</v>
      </c>
      <c r="G3058" s="25" t="s">
        <v>5362</v>
      </c>
      <c r="H3058" s="76">
        <v>173</v>
      </c>
      <c r="I3058" s="18">
        <f t="shared" si="240"/>
        <v>7.0612244897959187</v>
      </c>
      <c r="J3058" s="46">
        <f>'Skupinové slevy'!$C$21</f>
        <v>0</v>
      </c>
      <c r="K3058" s="46">
        <f t="shared" si="241"/>
        <v>0</v>
      </c>
      <c r="L3058" s="46">
        <f t="shared" si="242"/>
        <v>0</v>
      </c>
      <c r="M3058" s="19">
        <f t="shared" si="243"/>
        <v>173</v>
      </c>
      <c r="N3058" s="19">
        <f t="shared" si="244"/>
        <v>7.0612244897959187</v>
      </c>
    </row>
    <row r="3059" spans="1:14" ht="15" customHeight="1">
      <c r="A3059" s="15">
        <v>3053</v>
      </c>
      <c r="B3059" s="40">
        <v>11</v>
      </c>
      <c r="C3059" s="83" t="s">
        <v>5945</v>
      </c>
      <c r="D3059" s="28" t="s">
        <v>1283</v>
      </c>
      <c r="E3059" s="16" t="s">
        <v>1284</v>
      </c>
      <c r="F3059" s="87">
        <v>8592223430518</v>
      </c>
      <c r="G3059" s="25" t="s">
        <v>219</v>
      </c>
      <c r="H3059" s="76">
        <v>239</v>
      </c>
      <c r="I3059" s="18">
        <f t="shared" si="240"/>
        <v>9.7551020408163271</v>
      </c>
      <c r="J3059" s="46">
        <f>'Skupinové slevy'!$C$22</f>
        <v>0</v>
      </c>
      <c r="K3059" s="46">
        <f t="shared" si="241"/>
        <v>0</v>
      </c>
      <c r="L3059" s="46">
        <f t="shared" si="242"/>
        <v>0</v>
      </c>
      <c r="M3059" s="19">
        <f t="shared" si="243"/>
        <v>239</v>
      </c>
      <c r="N3059" s="19">
        <f t="shared" si="244"/>
        <v>9.7551020408163271</v>
      </c>
    </row>
    <row r="3060" spans="1:14" ht="15" customHeight="1">
      <c r="A3060" s="15">
        <v>3054</v>
      </c>
      <c r="B3060" s="40">
        <v>11</v>
      </c>
      <c r="C3060" s="83" t="s">
        <v>5945</v>
      </c>
      <c r="D3060" s="28" t="s">
        <v>1285</v>
      </c>
      <c r="E3060" s="16" t="s">
        <v>1286</v>
      </c>
      <c r="F3060" s="87">
        <v>8592223430525</v>
      </c>
      <c r="G3060" s="25" t="s">
        <v>219</v>
      </c>
      <c r="H3060" s="76">
        <v>308</v>
      </c>
      <c r="I3060" s="18">
        <f t="shared" si="240"/>
        <v>12.571428571428571</v>
      </c>
      <c r="J3060" s="46">
        <f>'Skupinové slevy'!$C$22</f>
        <v>0</v>
      </c>
      <c r="K3060" s="46">
        <f t="shared" si="241"/>
        <v>0</v>
      </c>
      <c r="L3060" s="46">
        <f t="shared" si="242"/>
        <v>0</v>
      </c>
      <c r="M3060" s="19">
        <f t="shared" si="243"/>
        <v>308</v>
      </c>
      <c r="N3060" s="19">
        <f t="shared" si="244"/>
        <v>12.571428571428571</v>
      </c>
    </row>
    <row r="3061" spans="1:14" ht="15" customHeight="1">
      <c r="A3061" s="15">
        <v>3055</v>
      </c>
      <c r="B3061" s="40">
        <v>11</v>
      </c>
      <c r="C3061" s="86"/>
      <c r="D3061" s="28" t="s">
        <v>605</v>
      </c>
      <c r="E3061" s="16" t="s">
        <v>606</v>
      </c>
      <c r="F3061" s="87">
        <v>8592223421363</v>
      </c>
      <c r="G3061" s="25" t="s">
        <v>219</v>
      </c>
      <c r="H3061" s="76">
        <v>258</v>
      </c>
      <c r="I3061" s="18">
        <f t="shared" si="240"/>
        <v>10.530612244897959</v>
      </c>
      <c r="J3061" s="46">
        <f>'Skupinové slevy'!$C$22</f>
        <v>0</v>
      </c>
      <c r="K3061" s="46">
        <f t="shared" si="241"/>
        <v>0</v>
      </c>
      <c r="L3061" s="46">
        <f t="shared" si="242"/>
        <v>0</v>
      </c>
      <c r="M3061" s="19">
        <f t="shared" si="243"/>
        <v>258</v>
      </c>
      <c r="N3061" s="19">
        <f t="shared" si="244"/>
        <v>10.530612244897959</v>
      </c>
    </row>
    <row r="3062" spans="1:14" ht="15" customHeight="1">
      <c r="A3062" s="15">
        <v>3056</v>
      </c>
      <c r="B3062" s="40">
        <v>11</v>
      </c>
      <c r="C3062" s="83" t="s">
        <v>5945</v>
      </c>
      <c r="D3062" s="28" t="s">
        <v>6180</v>
      </c>
      <c r="E3062" s="16" t="s">
        <v>6181</v>
      </c>
      <c r="F3062" s="87">
        <v>8592223431263</v>
      </c>
      <c r="G3062" s="25" t="s">
        <v>219</v>
      </c>
      <c r="H3062" s="76">
        <v>167</v>
      </c>
      <c r="I3062" s="18">
        <f t="shared" si="240"/>
        <v>6.8163265306122449</v>
      </c>
      <c r="J3062" s="46">
        <f>'Skupinové slevy'!$C$22</f>
        <v>0</v>
      </c>
      <c r="K3062" s="46">
        <f t="shared" si="241"/>
        <v>0</v>
      </c>
      <c r="L3062" s="46">
        <f t="shared" si="242"/>
        <v>0</v>
      </c>
      <c r="M3062" s="19">
        <f t="shared" si="243"/>
        <v>167</v>
      </c>
      <c r="N3062" s="19">
        <f t="shared" si="244"/>
        <v>6.8163265306122449</v>
      </c>
    </row>
    <row r="3063" spans="1:14" ht="15" customHeight="1">
      <c r="A3063" s="15">
        <v>3057</v>
      </c>
      <c r="B3063" s="40">
        <v>11</v>
      </c>
      <c r="C3063" s="80"/>
      <c r="D3063" s="28" t="s">
        <v>7052</v>
      </c>
      <c r="E3063" s="16" t="s">
        <v>7053</v>
      </c>
      <c r="F3063" s="87">
        <v>8592223032668</v>
      </c>
      <c r="G3063" s="25" t="s">
        <v>5362</v>
      </c>
      <c r="H3063" s="76">
        <v>256</v>
      </c>
      <c r="I3063" s="18">
        <f t="shared" si="240"/>
        <v>10.448979591836734</v>
      </c>
      <c r="J3063" s="46">
        <f>'Skupinové slevy'!$C$21</f>
        <v>0</v>
      </c>
      <c r="K3063" s="46">
        <f t="shared" si="241"/>
        <v>0</v>
      </c>
      <c r="L3063" s="46">
        <f t="shared" si="242"/>
        <v>0</v>
      </c>
      <c r="M3063" s="19">
        <f t="shared" si="243"/>
        <v>256</v>
      </c>
      <c r="N3063" s="19">
        <f t="shared" si="244"/>
        <v>10.448979591836734</v>
      </c>
    </row>
    <row r="3064" spans="1:14" ht="15" customHeight="1">
      <c r="A3064" s="15">
        <v>3058</v>
      </c>
      <c r="B3064" s="40">
        <v>11</v>
      </c>
      <c r="C3064" s="83" t="s">
        <v>5945</v>
      </c>
      <c r="D3064" s="28" t="s">
        <v>6182</v>
      </c>
      <c r="E3064" s="16" t="s">
        <v>6183</v>
      </c>
      <c r="F3064" s="87">
        <v>8592223431232</v>
      </c>
      <c r="G3064" s="25" t="s">
        <v>219</v>
      </c>
      <c r="H3064" s="76">
        <v>26</v>
      </c>
      <c r="I3064" s="18">
        <f t="shared" si="240"/>
        <v>1.0612244897959184</v>
      </c>
      <c r="J3064" s="46">
        <f>'Skupinové slevy'!$C$22</f>
        <v>0</v>
      </c>
      <c r="K3064" s="46">
        <f t="shared" si="241"/>
        <v>0</v>
      </c>
      <c r="L3064" s="46">
        <f t="shared" si="242"/>
        <v>0</v>
      </c>
      <c r="M3064" s="19">
        <f t="shared" si="243"/>
        <v>26</v>
      </c>
      <c r="N3064" s="19">
        <f t="shared" si="244"/>
        <v>1.0612244897959184</v>
      </c>
    </row>
    <row r="3065" spans="1:14" ht="15" customHeight="1">
      <c r="A3065" s="15">
        <v>3059</v>
      </c>
      <c r="B3065" s="40">
        <v>11</v>
      </c>
      <c r="C3065" s="83" t="s">
        <v>5945</v>
      </c>
      <c r="D3065" s="28" t="s">
        <v>6184</v>
      </c>
      <c r="E3065" s="16" t="s">
        <v>6185</v>
      </c>
      <c r="F3065" s="87">
        <v>8592223431256</v>
      </c>
      <c r="G3065" s="25" t="s">
        <v>219</v>
      </c>
      <c r="H3065" s="76">
        <v>26</v>
      </c>
      <c r="I3065" s="18">
        <f t="shared" si="240"/>
        <v>1.0612244897959184</v>
      </c>
      <c r="J3065" s="46">
        <f>'Skupinové slevy'!$C$22</f>
        <v>0</v>
      </c>
      <c r="K3065" s="46">
        <f t="shared" si="241"/>
        <v>0</v>
      </c>
      <c r="L3065" s="46">
        <f t="shared" si="242"/>
        <v>0</v>
      </c>
      <c r="M3065" s="19">
        <f t="shared" si="243"/>
        <v>26</v>
      </c>
      <c r="N3065" s="19">
        <f t="shared" si="244"/>
        <v>1.0612244897959184</v>
      </c>
    </row>
    <row r="3066" spans="1:14" ht="15" customHeight="1">
      <c r="A3066" s="15">
        <v>3060</v>
      </c>
      <c r="B3066" s="40">
        <v>11</v>
      </c>
      <c r="C3066" s="83" t="s">
        <v>5945</v>
      </c>
      <c r="D3066" s="28" t="s">
        <v>6186</v>
      </c>
      <c r="E3066" s="16" t="s">
        <v>6187</v>
      </c>
      <c r="F3066" s="87">
        <v>8592223431249</v>
      </c>
      <c r="G3066" s="25" t="s">
        <v>219</v>
      </c>
      <c r="H3066" s="76">
        <v>26</v>
      </c>
      <c r="I3066" s="18">
        <f t="shared" si="240"/>
        <v>1.0612244897959184</v>
      </c>
      <c r="J3066" s="46">
        <f>'Skupinové slevy'!$C$22</f>
        <v>0</v>
      </c>
      <c r="K3066" s="46">
        <f t="shared" si="241"/>
        <v>0</v>
      </c>
      <c r="L3066" s="46">
        <f t="shared" si="242"/>
        <v>0</v>
      </c>
      <c r="M3066" s="19">
        <f t="shared" si="243"/>
        <v>26</v>
      </c>
      <c r="N3066" s="19">
        <f t="shared" si="244"/>
        <v>1.0612244897959184</v>
      </c>
    </row>
    <row r="3067" spans="1:14" ht="15" customHeight="1">
      <c r="A3067" s="15">
        <v>3061</v>
      </c>
      <c r="B3067" s="40">
        <v>11</v>
      </c>
      <c r="C3067" s="83" t="s">
        <v>5945</v>
      </c>
      <c r="D3067" s="28" t="s">
        <v>6188</v>
      </c>
      <c r="E3067" s="16" t="s">
        <v>6189</v>
      </c>
      <c r="F3067" s="87">
        <v>8592223431201</v>
      </c>
      <c r="G3067" s="25" t="s">
        <v>219</v>
      </c>
      <c r="H3067" s="76">
        <v>35</v>
      </c>
      <c r="I3067" s="18">
        <f t="shared" si="240"/>
        <v>1.4285714285714286</v>
      </c>
      <c r="J3067" s="46">
        <f>'Skupinové slevy'!$C$22</f>
        <v>0</v>
      </c>
      <c r="K3067" s="46">
        <f t="shared" si="241"/>
        <v>0</v>
      </c>
      <c r="L3067" s="46">
        <f t="shared" si="242"/>
        <v>0</v>
      </c>
      <c r="M3067" s="19">
        <f t="shared" si="243"/>
        <v>35</v>
      </c>
      <c r="N3067" s="19">
        <f t="shared" si="244"/>
        <v>1.4285714285714286</v>
      </c>
    </row>
    <row r="3068" spans="1:14" ht="15" customHeight="1">
      <c r="A3068" s="15">
        <v>3062</v>
      </c>
      <c r="B3068" s="40">
        <v>11</v>
      </c>
      <c r="C3068" s="83" t="s">
        <v>5945</v>
      </c>
      <c r="D3068" s="28" t="s">
        <v>6190</v>
      </c>
      <c r="E3068" s="16" t="s">
        <v>6191</v>
      </c>
      <c r="F3068" s="87">
        <v>8592223431225</v>
      </c>
      <c r="G3068" s="25" t="s">
        <v>219</v>
      </c>
      <c r="H3068" s="76">
        <v>35</v>
      </c>
      <c r="I3068" s="18">
        <f t="shared" si="240"/>
        <v>1.4285714285714286</v>
      </c>
      <c r="J3068" s="46">
        <f>'Skupinové slevy'!$C$22</f>
        <v>0</v>
      </c>
      <c r="K3068" s="46">
        <f t="shared" si="241"/>
        <v>0</v>
      </c>
      <c r="L3068" s="46">
        <f t="shared" si="242"/>
        <v>0</v>
      </c>
      <c r="M3068" s="19">
        <f t="shared" si="243"/>
        <v>35</v>
      </c>
      <c r="N3068" s="19">
        <f t="shared" si="244"/>
        <v>1.4285714285714286</v>
      </c>
    </row>
    <row r="3069" spans="1:14" ht="15" customHeight="1">
      <c r="A3069" s="15">
        <v>3063</v>
      </c>
      <c r="B3069" s="40">
        <v>11</v>
      </c>
      <c r="C3069" s="83" t="s">
        <v>5945</v>
      </c>
      <c r="D3069" s="28" t="s">
        <v>6192</v>
      </c>
      <c r="E3069" s="16" t="s">
        <v>6193</v>
      </c>
      <c r="F3069" s="87">
        <v>8592223431218</v>
      </c>
      <c r="G3069" s="25" t="s">
        <v>219</v>
      </c>
      <c r="H3069" s="76">
        <v>35</v>
      </c>
      <c r="I3069" s="18">
        <f t="shared" si="240"/>
        <v>1.4285714285714286</v>
      </c>
      <c r="J3069" s="46">
        <f>'Skupinové slevy'!$C$22</f>
        <v>0</v>
      </c>
      <c r="K3069" s="46">
        <f t="shared" si="241"/>
        <v>0</v>
      </c>
      <c r="L3069" s="46">
        <f t="shared" si="242"/>
        <v>0</v>
      </c>
      <c r="M3069" s="19">
        <f t="shared" si="243"/>
        <v>35</v>
      </c>
      <c r="N3069" s="19">
        <f t="shared" si="244"/>
        <v>1.4285714285714286</v>
      </c>
    </row>
    <row r="3070" spans="1:14" ht="15" customHeight="1">
      <c r="A3070" s="15">
        <v>3064</v>
      </c>
      <c r="B3070" s="40">
        <v>11</v>
      </c>
      <c r="C3070" s="80"/>
      <c r="D3070" s="28" t="s">
        <v>1400</v>
      </c>
      <c r="E3070" s="16" t="s">
        <v>1401</v>
      </c>
      <c r="F3070" s="87">
        <v>8592223022294</v>
      </c>
      <c r="G3070" s="25" t="s">
        <v>5362</v>
      </c>
      <c r="H3070" s="76">
        <v>323</v>
      </c>
      <c r="I3070" s="18">
        <f t="shared" si="240"/>
        <v>13.183673469387756</v>
      </c>
      <c r="J3070" s="46">
        <f>'Skupinové slevy'!$C$21</f>
        <v>0</v>
      </c>
      <c r="K3070" s="46">
        <f t="shared" si="241"/>
        <v>0</v>
      </c>
      <c r="L3070" s="46">
        <f t="shared" si="242"/>
        <v>0</v>
      </c>
      <c r="M3070" s="19">
        <f t="shared" si="243"/>
        <v>323</v>
      </c>
      <c r="N3070" s="19">
        <f t="shared" si="244"/>
        <v>13.183673469387756</v>
      </c>
    </row>
    <row r="3071" spans="1:14" ht="15" customHeight="1">
      <c r="A3071" s="15">
        <v>3065</v>
      </c>
      <c r="B3071" s="40">
        <v>11</v>
      </c>
      <c r="C3071" s="80"/>
      <c r="D3071" s="28" t="s">
        <v>6261</v>
      </c>
      <c r="E3071" s="16" t="s">
        <v>6262</v>
      </c>
      <c r="F3071" s="87">
        <v>8592223000384</v>
      </c>
      <c r="G3071" s="25" t="s">
        <v>219</v>
      </c>
      <c r="H3071" s="76">
        <v>1374</v>
      </c>
      <c r="I3071" s="18">
        <f t="shared" si="240"/>
        <v>56.081632653061227</v>
      </c>
      <c r="J3071" s="46">
        <f>'Skupinové slevy'!$C$22</f>
        <v>0</v>
      </c>
      <c r="K3071" s="46">
        <f t="shared" si="241"/>
        <v>0</v>
      </c>
      <c r="L3071" s="46">
        <f t="shared" si="242"/>
        <v>0</v>
      </c>
      <c r="M3071" s="19">
        <f t="shared" si="243"/>
        <v>1374</v>
      </c>
      <c r="N3071" s="19">
        <f t="shared" si="244"/>
        <v>56.081632653061227</v>
      </c>
    </row>
    <row r="3072" spans="1:14" ht="15" customHeight="1">
      <c r="A3072" s="15">
        <v>3066</v>
      </c>
      <c r="B3072" s="40">
        <v>11</v>
      </c>
      <c r="C3072" s="80"/>
      <c r="D3072" s="28" t="s">
        <v>3979</v>
      </c>
      <c r="E3072" s="16" t="s">
        <v>4164</v>
      </c>
      <c r="F3072" s="87">
        <v>8592223029743</v>
      </c>
      <c r="G3072" s="25" t="s">
        <v>219</v>
      </c>
      <c r="H3072" s="76">
        <v>2194</v>
      </c>
      <c r="I3072" s="18">
        <f t="shared" si="240"/>
        <v>89.551020408163268</v>
      </c>
      <c r="J3072" s="46">
        <f>'Skupinové slevy'!$C$22</f>
        <v>0</v>
      </c>
      <c r="K3072" s="46">
        <f t="shared" si="241"/>
        <v>0</v>
      </c>
      <c r="L3072" s="46">
        <f t="shared" si="242"/>
        <v>0</v>
      </c>
      <c r="M3072" s="19">
        <f t="shared" si="243"/>
        <v>2194</v>
      </c>
      <c r="N3072" s="19">
        <f t="shared" si="244"/>
        <v>89.551020408163268</v>
      </c>
    </row>
    <row r="3073" spans="1:14" ht="15" customHeight="1">
      <c r="A3073" s="15">
        <v>3067</v>
      </c>
      <c r="B3073" s="40">
        <v>11</v>
      </c>
      <c r="C3073" s="83" t="s">
        <v>5945</v>
      </c>
      <c r="D3073" s="28" t="s">
        <v>6194</v>
      </c>
      <c r="E3073" s="16" t="s">
        <v>6195</v>
      </c>
      <c r="F3073" s="87">
        <v>8592223431454</v>
      </c>
      <c r="G3073" s="17" t="s">
        <v>4940</v>
      </c>
      <c r="H3073" s="76">
        <v>228</v>
      </c>
      <c r="I3073" s="18">
        <f t="shared" si="240"/>
        <v>9.3061224489795915</v>
      </c>
      <c r="J3073" s="46">
        <f>'Skupinové slevy'!$C$64</f>
        <v>0</v>
      </c>
      <c r="K3073" s="46">
        <f t="shared" si="241"/>
        <v>0</v>
      </c>
      <c r="L3073" s="46">
        <f t="shared" si="242"/>
        <v>0</v>
      </c>
      <c r="M3073" s="19">
        <f t="shared" si="243"/>
        <v>228</v>
      </c>
      <c r="N3073" s="19">
        <f t="shared" si="244"/>
        <v>9.3061224489795915</v>
      </c>
    </row>
    <row r="3074" spans="1:14" ht="15" customHeight="1">
      <c r="A3074" s="15">
        <v>3068</v>
      </c>
      <c r="B3074" s="40">
        <v>11</v>
      </c>
      <c r="C3074" s="80"/>
      <c r="D3074" s="28" t="s">
        <v>851</v>
      </c>
      <c r="E3074" s="16" t="s">
        <v>852</v>
      </c>
      <c r="F3074" s="87">
        <v>8592223153967</v>
      </c>
      <c r="G3074" s="17">
        <v>997</v>
      </c>
      <c r="H3074" s="76">
        <v>377</v>
      </c>
      <c r="I3074" s="18">
        <f t="shared" si="240"/>
        <v>15.387755102040817</v>
      </c>
      <c r="J3074" s="46">
        <f>'Skupinové slevy'!$C$62</f>
        <v>0</v>
      </c>
      <c r="K3074" s="46">
        <f t="shared" si="241"/>
        <v>0</v>
      </c>
      <c r="L3074" s="46">
        <f t="shared" si="242"/>
        <v>0</v>
      </c>
      <c r="M3074" s="19">
        <f t="shared" si="243"/>
        <v>377</v>
      </c>
      <c r="N3074" s="19">
        <f t="shared" si="244"/>
        <v>15.387755102040817</v>
      </c>
    </row>
    <row r="3075" spans="1:14" ht="15" customHeight="1">
      <c r="A3075" s="15">
        <v>3069</v>
      </c>
      <c r="B3075" s="40">
        <v>11</v>
      </c>
      <c r="C3075" s="80"/>
      <c r="D3075" s="28" t="s">
        <v>5480</v>
      </c>
      <c r="E3075" s="16" t="s">
        <v>5481</v>
      </c>
      <c r="F3075" s="87">
        <v>8592223024298</v>
      </c>
      <c r="G3075" s="17">
        <v>998</v>
      </c>
      <c r="H3075" s="76">
        <v>1281</v>
      </c>
      <c r="I3075" s="18">
        <f t="shared" si="240"/>
        <v>52.285714285714285</v>
      </c>
      <c r="J3075" s="46">
        <f>'Skupinové slevy'!$C$63</f>
        <v>0</v>
      </c>
      <c r="K3075" s="46">
        <f t="shared" si="241"/>
        <v>0</v>
      </c>
      <c r="L3075" s="46">
        <f t="shared" si="242"/>
        <v>0</v>
      </c>
      <c r="M3075" s="19">
        <f t="shared" si="243"/>
        <v>1281</v>
      </c>
      <c r="N3075" s="19">
        <f t="shared" si="244"/>
        <v>52.285714285714285</v>
      </c>
    </row>
    <row r="3076" spans="1:14" ht="15" customHeight="1">
      <c r="A3076" s="15">
        <v>3070</v>
      </c>
      <c r="B3076" s="40">
        <v>11</v>
      </c>
      <c r="C3076" s="80"/>
      <c r="D3076" s="28" t="s">
        <v>5771</v>
      </c>
      <c r="E3076" s="16" t="s">
        <v>5772</v>
      </c>
      <c r="F3076" s="87">
        <v>8592223012837</v>
      </c>
      <c r="G3076" s="25" t="s">
        <v>5362</v>
      </c>
      <c r="H3076" s="76">
        <v>169</v>
      </c>
      <c r="I3076" s="18">
        <f t="shared" si="240"/>
        <v>6.8979591836734695</v>
      </c>
      <c r="J3076" s="46">
        <f>'Skupinové slevy'!$C$21</f>
        <v>0</v>
      </c>
      <c r="K3076" s="46">
        <f t="shared" si="241"/>
        <v>0</v>
      </c>
      <c r="L3076" s="46">
        <f t="shared" si="242"/>
        <v>0</v>
      </c>
      <c r="M3076" s="19">
        <f t="shared" si="243"/>
        <v>169</v>
      </c>
      <c r="N3076" s="19">
        <f t="shared" si="244"/>
        <v>6.8979591836734695</v>
      </c>
    </row>
    <row r="3077" spans="1:14" ht="15" customHeight="1">
      <c r="A3077" s="15">
        <v>3071</v>
      </c>
      <c r="B3077" s="40">
        <v>11</v>
      </c>
      <c r="C3077" s="80"/>
      <c r="D3077" s="28" t="s">
        <v>416</v>
      </c>
      <c r="E3077" s="16" t="s">
        <v>417</v>
      </c>
      <c r="F3077" s="87">
        <v>8592223030275</v>
      </c>
      <c r="G3077" s="17">
        <v>998</v>
      </c>
      <c r="H3077" s="76">
        <v>422</v>
      </c>
      <c r="I3077" s="18">
        <f t="shared" si="240"/>
        <v>17.224489795918366</v>
      </c>
      <c r="J3077" s="46">
        <f>'Skupinové slevy'!$C$63</f>
        <v>0</v>
      </c>
      <c r="K3077" s="46">
        <f t="shared" si="241"/>
        <v>0</v>
      </c>
      <c r="L3077" s="46">
        <f t="shared" si="242"/>
        <v>0</v>
      </c>
      <c r="M3077" s="19">
        <f t="shared" si="243"/>
        <v>422</v>
      </c>
      <c r="N3077" s="19">
        <f t="shared" si="244"/>
        <v>17.224489795918366</v>
      </c>
    </row>
    <row r="3078" spans="1:14" ht="15" customHeight="1">
      <c r="A3078" s="15">
        <v>3072</v>
      </c>
      <c r="B3078" s="40">
        <v>11</v>
      </c>
      <c r="C3078" s="80"/>
      <c r="D3078" s="28" t="s">
        <v>4487</v>
      </c>
      <c r="E3078" s="16" t="s">
        <v>4488</v>
      </c>
      <c r="F3078" s="87">
        <v>8592223030992</v>
      </c>
      <c r="G3078" s="25" t="s">
        <v>219</v>
      </c>
      <c r="H3078" s="76">
        <v>239</v>
      </c>
      <c r="I3078" s="18">
        <f t="shared" si="240"/>
        <v>9.7551020408163271</v>
      </c>
      <c r="J3078" s="46">
        <f>'Skupinové slevy'!$C$22</f>
        <v>0</v>
      </c>
      <c r="K3078" s="46">
        <f t="shared" si="241"/>
        <v>0</v>
      </c>
      <c r="L3078" s="46">
        <f t="shared" si="242"/>
        <v>0</v>
      </c>
      <c r="M3078" s="19">
        <f t="shared" si="243"/>
        <v>239</v>
      </c>
      <c r="N3078" s="19">
        <f t="shared" si="244"/>
        <v>9.7551020408163271</v>
      </c>
    </row>
    <row r="3079" spans="1:14" ht="15" customHeight="1">
      <c r="A3079" s="15">
        <v>3073</v>
      </c>
      <c r="B3079" s="40">
        <v>11</v>
      </c>
      <c r="C3079" s="80"/>
      <c r="D3079" s="28" t="s">
        <v>6562</v>
      </c>
      <c r="E3079" s="16" t="s">
        <v>6563</v>
      </c>
      <c r="F3079" s="87">
        <v>8592223031180</v>
      </c>
      <c r="G3079" s="25" t="s">
        <v>219</v>
      </c>
      <c r="H3079" s="76">
        <v>293</v>
      </c>
      <c r="I3079" s="18">
        <f t="shared" ref="I3079:I3142" si="245">H3079/$I$5</f>
        <v>11.959183673469388</v>
      </c>
      <c r="J3079" s="46">
        <f>'Skupinové slevy'!$C$22</f>
        <v>0</v>
      </c>
      <c r="K3079" s="46">
        <f t="shared" ref="K3079:K3142" si="246">IF($K$4="X",0.04,0)</f>
        <v>0</v>
      </c>
      <c r="L3079" s="46">
        <f t="shared" ref="L3079:L3142" si="247">IF($L$4="X",0.02,0)</f>
        <v>0</v>
      </c>
      <c r="M3079" s="19">
        <f t="shared" si="243"/>
        <v>293</v>
      </c>
      <c r="N3079" s="19">
        <f t="shared" si="244"/>
        <v>11.959183673469388</v>
      </c>
    </row>
    <row r="3080" spans="1:14" ht="15" customHeight="1">
      <c r="A3080" s="15">
        <v>3074</v>
      </c>
      <c r="B3080" s="40">
        <v>11</v>
      </c>
      <c r="C3080" s="80"/>
      <c r="D3080" s="28" t="s">
        <v>951</v>
      </c>
      <c r="E3080" s="16" t="s">
        <v>952</v>
      </c>
      <c r="F3080" s="87">
        <v>8592223230026</v>
      </c>
      <c r="G3080" s="25" t="s">
        <v>219</v>
      </c>
      <c r="H3080" s="76">
        <v>172</v>
      </c>
      <c r="I3080" s="18">
        <f t="shared" si="245"/>
        <v>7.0204081632653059</v>
      </c>
      <c r="J3080" s="46">
        <f>'Skupinové slevy'!$C$22</f>
        <v>0</v>
      </c>
      <c r="K3080" s="46">
        <f t="shared" si="246"/>
        <v>0</v>
      </c>
      <c r="L3080" s="46">
        <f t="shared" si="247"/>
        <v>0</v>
      </c>
      <c r="M3080" s="19">
        <f t="shared" si="243"/>
        <v>172</v>
      </c>
      <c r="N3080" s="19">
        <f t="shared" si="244"/>
        <v>7.0204081632653059</v>
      </c>
    </row>
    <row r="3081" spans="1:14" ht="15" customHeight="1">
      <c r="A3081" s="15">
        <v>3075</v>
      </c>
      <c r="B3081" s="40">
        <v>11</v>
      </c>
      <c r="C3081" s="80"/>
      <c r="D3081" s="28" t="s">
        <v>953</v>
      </c>
      <c r="E3081" s="16" t="s">
        <v>504</v>
      </c>
      <c r="F3081" s="87">
        <v>8592223230033</v>
      </c>
      <c r="G3081" s="25" t="s">
        <v>219</v>
      </c>
      <c r="H3081" s="76">
        <v>218</v>
      </c>
      <c r="I3081" s="18">
        <f t="shared" si="245"/>
        <v>8.8979591836734695</v>
      </c>
      <c r="J3081" s="46">
        <f>'Skupinové slevy'!$C$22</f>
        <v>0</v>
      </c>
      <c r="K3081" s="46">
        <f t="shared" si="246"/>
        <v>0</v>
      </c>
      <c r="L3081" s="46">
        <f t="shared" si="247"/>
        <v>0</v>
      </c>
      <c r="M3081" s="19">
        <f t="shared" si="243"/>
        <v>218</v>
      </c>
      <c r="N3081" s="19">
        <f t="shared" si="244"/>
        <v>8.8979591836734695</v>
      </c>
    </row>
    <row r="3082" spans="1:14" ht="15" customHeight="1">
      <c r="A3082" s="15">
        <v>3076</v>
      </c>
      <c r="B3082" s="40">
        <v>11</v>
      </c>
      <c r="C3082" s="80" t="s">
        <v>5945</v>
      </c>
      <c r="D3082" s="28" t="s">
        <v>6196</v>
      </c>
      <c r="E3082" s="16" t="s">
        <v>6197</v>
      </c>
      <c r="F3082" s="87">
        <v>8592223431300</v>
      </c>
      <c r="G3082" s="25" t="s">
        <v>219</v>
      </c>
      <c r="H3082" s="76">
        <v>163</v>
      </c>
      <c r="I3082" s="18">
        <f t="shared" si="245"/>
        <v>6.6530612244897958</v>
      </c>
      <c r="J3082" s="46">
        <f>'Skupinové slevy'!$C$22</f>
        <v>0</v>
      </c>
      <c r="K3082" s="46">
        <f t="shared" si="246"/>
        <v>0</v>
      </c>
      <c r="L3082" s="46">
        <f t="shared" si="247"/>
        <v>0</v>
      </c>
      <c r="M3082" s="19">
        <f t="shared" si="243"/>
        <v>163</v>
      </c>
      <c r="N3082" s="19">
        <f t="shared" si="244"/>
        <v>6.6530612244897958</v>
      </c>
    </row>
    <row r="3083" spans="1:14" ht="15" customHeight="1">
      <c r="A3083" s="15">
        <v>3077</v>
      </c>
      <c r="B3083" s="40">
        <v>11</v>
      </c>
      <c r="C3083" s="80" t="s">
        <v>5945</v>
      </c>
      <c r="D3083" s="28" t="s">
        <v>6198</v>
      </c>
      <c r="E3083" s="16" t="s">
        <v>6199</v>
      </c>
      <c r="F3083" s="87">
        <v>8592223431294</v>
      </c>
      <c r="G3083" s="25" t="s">
        <v>219</v>
      </c>
      <c r="H3083" s="76">
        <v>161</v>
      </c>
      <c r="I3083" s="18">
        <f t="shared" si="245"/>
        <v>6.5714285714285712</v>
      </c>
      <c r="J3083" s="46">
        <f>'Skupinové slevy'!$C$22</f>
        <v>0</v>
      </c>
      <c r="K3083" s="46">
        <f t="shared" si="246"/>
        <v>0</v>
      </c>
      <c r="L3083" s="46">
        <f t="shared" si="247"/>
        <v>0</v>
      </c>
      <c r="M3083" s="19">
        <f t="shared" si="243"/>
        <v>161</v>
      </c>
      <c r="N3083" s="19">
        <f t="shared" si="244"/>
        <v>6.5714285714285712</v>
      </c>
    </row>
    <row r="3084" spans="1:14" ht="15" customHeight="1">
      <c r="A3084" s="15">
        <v>3078</v>
      </c>
      <c r="B3084" s="40">
        <v>11</v>
      </c>
      <c r="C3084" s="80"/>
      <c r="D3084" s="28" t="s">
        <v>4899</v>
      </c>
      <c r="E3084" s="16" t="s">
        <v>4900</v>
      </c>
      <c r="F3084" s="87">
        <v>8592223006447</v>
      </c>
      <c r="G3084" s="25" t="s">
        <v>5362</v>
      </c>
      <c r="H3084" s="76">
        <v>137</v>
      </c>
      <c r="I3084" s="18">
        <f t="shared" si="245"/>
        <v>5.591836734693878</v>
      </c>
      <c r="J3084" s="46">
        <f>'Skupinové slevy'!$C$21</f>
        <v>0</v>
      </c>
      <c r="K3084" s="46">
        <f t="shared" si="246"/>
        <v>0</v>
      </c>
      <c r="L3084" s="46">
        <f t="shared" si="247"/>
        <v>0</v>
      </c>
      <c r="M3084" s="19">
        <f t="shared" si="243"/>
        <v>137</v>
      </c>
      <c r="N3084" s="19">
        <f t="shared" si="244"/>
        <v>5.591836734693878</v>
      </c>
    </row>
    <row r="3085" spans="1:14" ht="15" customHeight="1">
      <c r="A3085" s="15">
        <v>3079</v>
      </c>
      <c r="B3085" s="40">
        <v>11</v>
      </c>
      <c r="C3085" s="80"/>
      <c r="D3085" s="28" t="s">
        <v>2596</v>
      </c>
      <c r="E3085" s="16" t="s">
        <v>2597</v>
      </c>
      <c r="F3085" s="87">
        <v>8592223019263</v>
      </c>
      <c r="G3085" s="25" t="s">
        <v>5362</v>
      </c>
      <c r="H3085" s="76">
        <v>153</v>
      </c>
      <c r="I3085" s="18">
        <f t="shared" si="245"/>
        <v>6.2448979591836737</v>
      </c>
      <c r="J3085" s="46">
        <f>'Skupinové slevy'!$C$21</f>
        <v>0</v>
      </c>
      <c r="K3085" s="46">
        <f t="shared" si="246"/>
        <v>0</v>
      </c>
      <c r="L3085" s="46">
        <f t="shared" si="247"/>
        <v>0</v>
      </c>
      <c r="M3085" s="19">
        <f t="shared" ref="M3085:M3148" si="248">H3085*(1-$J3085)*(1-$K3085)*(1-$L3085)</f>
        <v>153</v>
      </c>
      <c r="N3085" s="19">
        <f t="shared" ref="N3085:N3148" si="249">I3085*(1-$J3085)*(1-$K3085)*(1-$L3085)</f>
        <v>6.2448979591836737</v>
      </c>
    </row>
    <row r="3086" spans="1:14" ht="15" customHeight="1">
      <c r="A3086" s="15">
        <v>3080</v>
      </c>
      <c r="B3086" s="40">
        <v>11</v>
      </c>
      <c r="C3086" s="80"/>
      <c r="D3086" s="28" t="s">
        <v>5544</v>
      </c>
      <c r="E3086" s="16" t="s">
        <v>5545</v>
      </c>
      <c r="F3086" s="87">
        <v>8592223020900</v>
      </c>
      <c r="G3086" s="25" t="s">
        <v>5362</v>
      </c>
      <c r="H3086" s="76">
        <v>141</v>
      </c>
      <c r="I3086" s="18">
        <f t="shared" si="245"/>
        <v>5.7551020408163263</v>
      </c>
      <c r="J3086" s="46">
        <f>'Skupinové slevy'!$C$21</f>
        <v>0</v>
      </c>
      <c r="K3086" s="46">
        <f t="shared" si="246"/>
        <v>0</v>
      </c>
      <c r="L3086" s="46">
        <f t="shared" si="247"/>
        <v>0</v>
      </c>
      <c r="M3086" s="19">
        <f t="shared" si="248"/>
        <v>141</v>
      </c>
      <c r="N3086" s="19">
        <f t="shared" si="249"/>
        <v>5.7551020408163263</v>
      </c>
    </row>
    <row r="3087" spans="1:14" ht="15" customHeight="1">
      <c r="A3087" s="15">
        <v>3081</v>
      </c>
      <c r="B3087" s="40">
        <v>11</v>
      </c>
      <c r="C3087" s="80"/>
      <c r="D3087" s="28" t="s">
        <v>2475</v>
      </c>
      <c r="E3087" s="16" t="s">
        <v>2476</v>
      </c>
      <c r="F3087" s="87">
        <v>8592223034471</v>
      </c>
      <c r="G3087" s="25" t="s">
        <v>5362</v>
      </c>
      <c r="H3087" s="76">
        <v>163</v>
      </c>
      <c r="I3087" s="18">
        <f t="shared" si="245"/>
        <v>6.6530612244897958</v>
      </c>
      <c r="J3087" s="46">
        <f>'Skupinové slevy'!$C$21</f>
        <v>0</v>
      </c>
      <c r="K3087" s="46">
        <f t="shared" si="246"/>
        <v>0</v>
      </c>
      <c r="L3087" s="46">
        <f t="shared" si="247"/>
        <v>0</v>
      </c>
      <c r="M3087" s="19">
        <f t="shared" si="248"/>
        <v>163</v>
      </c>
      <c r="N3087" s="19">
        <f t="shared" si="249"/>
        <v>6.6530612244897958</v>
      </c>
    </row>
    <row r="3088" spans="1:14" ht="15" customHeight="1">
      <c r="A3088" s="15">
        <v>3082</v>
      </c>
      <c r="B3088" s="40">
        <v>11</v>
      </c>
      <c r="C3088" s="80"/>
      <c r="D3088" s="28" t="s">
        <v>2598</v>
      </c>
      <c r="E3088" s="16" t="s">
        <v>4051</v>
      </c>
      <c r="F3088" s="87">
        <v>8592223084025</v>
      </c>
      <c r="G3088" s="25" t="s">
        <v>5362</v>
      </c>
      <c r="H3088" s="76">
        <v>244</v>
      </c>
      <c r="I3088" s="18">
        <f t="shared" si="245"/>
        <v>9.9591836734693882</v>
      </c>
      <c r="J3088" s="46">
        <f>'Skupinové slevy'!$C$21</f>
        <v>0</v>
      </c>
      <c r="K3088" s="46">
        <f t="shared" si="246"/>
        <v>0</v>
      </c>
      <c r="L3088" s="46">
        <f t="shared" si="247"/>
        <v>0</v>
      </c>
      <c r="M3088" s="19">
        <f t="shared" si="248"/>
        <v>244</v>
      </c>
      <c r="N3088" s="19">
        <f t="shared" si="249"/>
        <v>9.9591836734693882</v>
      </c>
    </row>
    <row r="3089" spans="1:14" ht="15" customHeight="1">
      <c r="A3089" s="15">
        <v>3083</v>
      </c>
      <c r="B3089" s="40">
        <v>11</v>
      </c>
      <c r="C3089" s="80"/>
      <c r="D3089" s="28" t="s">
        <v>3817</v>
      </c>
      <c r="E3089" s="16" t="s">
        <v>3818</v>
      </c>
      <c r="F3089" s="87">
        <v>8592223225190</v>
      </c>
      <c r="G3089" s="25" t="s">
        <v>5362</v>
      </c>
      <c r="H3089" s="76">
        <v>123</v>
      </c>
      <c r="I3089" s="18">
        <f t="shared" si="245"/>
        <v>5.0204081632653059</v>
      </c>
      <c r="J3089" s="46">
        <f>'Skupinové slevy'!$C$21</f>
        <v>0</v>
      </c>
      <c r="K3089" s="46">
        <f t="shared" si="246"/>
        <v>0</v>
      </c>
      <c r="L3089" s="46">
        <f t="shared" si="247"/>
        <v>0</v>
      </c>
      <c r="M3089" s="19">
        <f t="shared" si="248"/>
        <v>123</v>
      </c>
      <c r="N3089" s="19">
        <f t="shared" si="249"/>
        <v>5.0204081632653059</v>
      </c>
    </row>
    <row r="3090" spans="1:14" ht="15" customHeight="1">
      <c r="A3090" s="15">
        <v>3084</v>
      </c>
      <c r="B3090" s="40">
        <v>11</v>
      </c>
      <c r="C3090" s="80"/>
      <c r="D3090" s="28" t="s">
        <v>3819</v>
      </c>
      <c r="E3090" s="16" t="s">
        <v>6481</v>
      </c>
      <c r="F3090" s="87">
        <v>8592223225206</v>
      </c>
      <c r="G3090" s="25" t="s">
        <v>5362</v>
      </c>
      <c r="H3090" s="76">
        <v>141</v>
      </c>
      <c r="I3090" s="18">
        <f t="shared" si="245"/>
        <v>5.7551020408163263</v>
      </c>
      <c r="J3090" s="46">
        <f>'Skupinové slevy'!$C$21</f>
        <v>0</v>
      </c>
      <c r="K3090" s="46">
        <f t="shared" si="246"/>
        <v>0</v>
      </c>
      <c r="L3090" s="46">
        <f t="shared" si="247"/>
        <v>0</v>
      </c>
      <c r="M3090" s="19">
        <f t="shared" si="248"/>
        <v>141</v>
      </c>
      <c r="N3090" s="19">
        <f t="shared" si="249"/>
        <v>5.7551020408163263</v>
      </c>
    </row>
    <row r="3091" spans="1:14" ht="15" customHeight="1">
      <c r="A3091" s="15">
        <v>3085</v>
      </c>
      <c r="B3091" s="40">
        <v>11</v>
      </c>
      <c r="C3091" s="80"/>
      <c r="D3091" s="28" t="s">
        <v>4757</v>
      </c>
      <c r="E3091" s="16" t="s">
        <v>4758</v>
      </c>
      <c r="F3091" s="87">
        <v>8592223225213</v>
      </c>
      <c r="G3091" s="25" t="s">
        <v>5362</v>
      </c>
      <c r="H3091" s="76">
        <v>273</v>
      </c>
      <c r="I3091" s="18">
        <f t="shared" si="245"/>
        <v>11.142857142857142</v>
      </c>
      <c r="J3091" s="46">
        <f>'Skupinové slevy'!$C$21</f>
        <v>0</v>
      </c>
      <c r="K3091" s="46">
        <f t="shared" si="246"/>
        <v>0</v>
      </c>
      <c r="L3091" s="46">
        <f t="shared" si="247"/>
        <v>0</v>
      </c>
      <c r="M3091" s="19">
        <f t="shared" si="248"/>
        <v>273</v>
      </c>
      <c r="N3091" s="19">
        <f t="shared" si="249"/>
        <v>11.142857142857142</v>
      </c>
    </row>
    <row r="3092" spans="1:14" ht="15" customHeight="1">
      <c r="A3092" s="15">
        <v>3086</v>
      </c>
      <c r="B3092" s="40">
        <v>11</v>
      </c>
      <c r="C3092" s="80"/>
      <c r="D3092" s="28" t="s">
        <v>4982</v>
      </c>
      <c r="E3092" s="16" t="s">
        <v>4983</v>
      </c>
      <c r="F3092" s="87">
        <v>8592223035935</v>
      </c>
      <c r="G3092" s="25">
        <v>262</v>
      </c>
      <c r="H3092" s="76">
        <v>867</v>
      </c>
      <c r="I3092" s="18">
        <f t="shared" si="245"/>
        <v>35.387755102040813</v>
      </c>
      <c r="J3092" s="46">
        <f>'Skupinové slevy'!$C$15</f>
        <v>0</v>
      </c>
      <c r="K3092" s="46">
        <f t="shared" si="246"/>
        <v>0</v>
      </c>
      <c r="L3092" s="46">
        <f t="shared" si="247"/>
        <v>0</v>
      </c>
      <c r="M3092" s="19">
        <f t="shared" si="248"/>
        <v>867</v>
      </c>
      <c r="N3092" s="19">
        <f t="shared" si="249"/>
        <v>35.387755102040813</v>
      </c>
    </row>
    <row r="3093" spans="1:14" ht="15" customHeight="1">
      <c r="A3093" s="15">
        <v>3087</v>
      </c>
      <c r="B3093" s="40">
        <v>11</v>
      </c>
      <c r="C3093" s="80"/>
      <c r="D3093" s="28" t="s">
        <v>2488</v>
      </c>
      <c r="E3093" s="16" t="s">
        <v>2489</v>
      </c>
      <c r="F3093" s="87">
        <v>8592223080041</v>
      </c>
      <c r="G3093" s="25">
        <v>262</v>
      </c>
      <c r="H3093" s="76">
        <v>1196</v>
      </c>
      <c r="I3093" s="18">
        <f t="shared" si="245"/>
        <v>48.816326530612244</v>
      </c>
      <c r="J3093" s="46">
        <f>'Skupinové slevy'!$C$15</f>
        <v>0</v>
      </c>
      <c r="K3093" s="46">
        <f t="shared" si="246"/>
        <v>0</v>
      </c>
      <c r="L3093" s="46">
        <f t="shared" si="247"/>
        <v>0</v>
      </c>
      <c r="M3093" s="19">
        <f t="shared" si="248"/>
        <v>1196</v>
      </c>
      <c r="N3093" s="19">
        <f t="shared" si="249"/>
        <v>48.816326530612244</v>
      </c>
    </row>
    <row r="3094" spans="1:14" ht="15" customHeight="1">
      <c r="A3094" s="15">
        <v>3088</v>
      </c>
      <c r="B3094" s="41">
        <v>12</v>
      </c>
      <c r="C3094" s="80"/>
      <c r="D3094" s="28" t="s">
        <v>729</v>
      </c>
      <c r="E3094" s="16" t="s">
        <v>730</v>
      </c>
      <c r="F3094" s="87">
        <v>8592223015067</v>
      </c>
      <c r="G3094" s="17" t="s">
        <v>4940</v>
      </c>
      <c r="H3094" s="76">
        <v>125.8</v>
      </c>
      <c r="I3094" s="18">
        <f t="shared" si="245"/>
        <v>5.1346938775510207</v>
      </c>
      <c r="J3094" s="46">
        <f>'Skupinové slevy'!$C$64</f>
        <v>0</v>
      </c>
      <c r="K3094" s="46">
        <f t="shared" si="246"/>
        <v>0</v>
      </c>
      <c r="L3094" s="46">
        <f t="shared" si="247"/>
        <v>0</v>
      </c>
      <c r="M3094" s="19">
        <f t="shared" si="248"/>
        <v>125.8</v>
      </c>
      <c r="N3094" s="19">
        <f t="shared" si="249"/>
        <v>5.1346938775510207</v>
      </c>
    </row>
    <row r="3095" spans="1:14" ht="15" customHeight="1">
      <c r="A3095" s="15">
        <v>3089</v>
      </c>
      <c r="B3095" s="41">
        <v>12</v>
      </c>
      <c r="C3095" s="80"/>
      <c r="D3095" s="28" t="s">
        <v>2106</v>
      </c>
      <c r="E3095" s="16" t="s">
        <v>2107</v>
      </c>
      <c r="F3095" s="87">
        <v>8592223422650</v>
      </c>
      <c r="G3095" s="17">
        <v>997</v>
      </c>
      <c r="H3095" s="76">
        <v>34.9</v>
      </c>
      <c r="I3095" s="18">
        <f t="shared" si="245"/>
        <v>1.4244897959183673</v>
      </c>
      <c r="J3095" s="46">
        <f>'Skupinové slevy'!$C$62</f>
        <v>0</v>
      </c>
      <c r="K3095" s="46">
        <f t="shared" si="246"/>
        <v>0</v>
      </c>
      <c r="L3095" s="46">
        <f t="shared" si="247"/>
        <v>0</v>
      </c>
      <c r="M3095" s="19">
        <f t="shared" si="248"/>
        <v>34.9</v>
      </c>
      <c r="N3095" s="19">
        <f t="shared" si="249"/>
        <v>1.4244897959183673</v>
      </c>
    </row>
    <row r="3096" spans="1:14" ht="15" customHeight="1">
      <c r="A3096" s="15">
        <v>3090</v>
      </c>
      <c r="B3096" s="41">
        <v>12</v>
      </c>
      <c r="C3096" s="80"/>
      <c r="D3096" s="28" t="s">
        <v>731</v>
      </c>
      <c r="E3096" s="16" t="s">
        <v>726</v>
      </c>
      <c r="F3096" s="87">
        <v>8592223422391</v>
      </c>
      <c r="G3096" s="17" t="s">
        <v>4940</v>
      </c>
      <c r="H3096" s="76">
        <v>145.80000000000001</v>
      </c>
      <c r="I3096" s="18">
        <f t="shared" si="245"/>
        <v>5.9510204081632656</v>
      </c>
      <c r="J3096" s="46">
        <f>'Skupinové slevy'!$C$64</f>
        <v>0</v>
      </c>
      <c r="K3096" s="46">
        <f t="shared" si="246"/>
        <v>0</v>
      </c>
      <c r="L3096" s="46">
        <f t="shared" si="247"/>
        <v>0</v>
      </c>
      <c r="M3096" s="19">
        <f t="shared" si="248"/>
        <v>145.80000000000001</v>
      </c>
      <c r="N3096" s="19">
        <f t="shared" si="249"/>
        <v>5.9510204081632656</v>
      </c>
    </row>
    <row r="3097" spans="1:14" ht="15" customHeight="1">
      <c r="A3097" s="15">
        <v>3091</v>
      </c>
      <c r="B3097" s="41">
        <v>12</v>
      </c>
      <c r="C3097" s="80"/>
      <c r="D3097" s="28" t="s">
        <v>727</v>
      </c>
      <c r="E3097" s="16" t="s">
        <v>728</v>
      </c>
      <c r="F3097" s="87">
        <v>8592223422407</v>
      </c>
      <c r="G3097" s="17" t="s">
        <v>4940</v>
      </c>
      <c r="H3097" s="76">
        <v>283</v>
      </c>
      <c r="I3097" s="18">
        <f t="shared" si="245"/>
        <v>11.551020408163266</v>
      </c>
      <c r="J3097" s="46">
        <f>'Skupinové slevy'!$C$64</f>
        <v>0</v>
      </c>
      <c r="K3097" s="46">
        <f t="shared" si="246"/>
        <v>0</v>
      </c>
      <c r="L3097" s="46">
        <f t="shared" si="247"/>
        <v>0</v>
      </c>
      <c r="M3097" s="19">
        <f t="shared" si="248"/>
        <v>283</v>
      </c>
      <c r="N3097" s="19">
        <f t="shared" si="249"/>
        <v>11.551020408163266</v>
      </c>
    </row>
    <row r="3098" spans="1:14" ht="15" customHeight="1">
      <c r="A3098" s="15">
        <v>3092</v>
      </c>
      <c r="B3098" s="41">
        <v>12</v>
      </c>
      <c r="C3098" s="80"/>
      <c r="D3098" s="28" t="s">
        <v>2405</v>
      </c>
      <c r="E3098" s="16" t="s">
        <v>2406</v>
      </c>
      <c r="F3098" s="87">
        <v>8592223092044</v>
      </c>
      <c r="G3098" s="17" t="s">
        <v>4940</v>
      </c>
      <c r="H3098" s="76">
        <v>106.6</v>
      </c>
      <c r="I3098" s="18">
        <f t="shared" si="245"/>
        <v>4.3510204081632651</v>
      </c>
      <c r="J3098" s="46">
        <f>'Skupinové slevy'!$C$64</f>
        <v>0</v>
      </c>
      <c r="K3098" s="46">
        <f t="shared" si="246"/>
        <v>0</v>
      </c>
      <c r="L3098" s="46">
        <f t="shared" si="247"/>
        <v>0</v>
      </c>
      <c r="M3098" s="19">
        <f t="shared" si="248"/>
        <v>106.6</v>
      </c>
      <c r="N3098" s="19">
        <f t="shared" si="249"/>
        <v>4.3510204081632651</v>
      </c>
    </row>
    <row r="3099" spans="1:14" ht="15" customHeight="1">
      <c r="A3099" s="15">
        <v>3093</v>
      </c>
      <c r="B3099" s="41">
        <v>12</v>
      </c>
      <c r="C3099" s="80"/>
      <c r="D3099" s="28" t="s">
        <v>1910</v>
      </c>
      <c r="E3099" s="16" t="s">
        <v>1911</v>
      </c>
      <c r="F3099" s="87">
        <v>8592223230729</v>
      </c>
      <c r="G3099" s="17">
        <v>997</v>
      </c>
      <c r="H3099" s="76">
        <v>38.4</v>
      </c>
      <c r="I3099" s="18">
        <f t="shared" si="245"/>
        <v>1.5673469387755101</v>
      </c>
      <c r="J3099" s="46">
        <f>'Skupinové slevy'!$C$62</f>
        <v>0</v>
      </c>
      <c r="K3099" s="46">
        <f t="shared" si="246"/>
        <v>0</v>
      </c>
      <c r="L3099" s="46">
        <f t="shared" si="247"/>
        <v>0</v>
      </c>
      <c r="M3099" s="19">
        <f t="shared" si="248"/>
        <v>38.4</v>
      </c>
      <c r="N3099" s="19">
        <f t="shared" si="249"/>
        <v>1.5673469387755101</v>
      </c>
    </row>
    <row r="3100" spans="1:14" ht="15" customHeight="1">
      <c r="A3100" s="15">
        <v>3094</v>
      </c>
      <c r="B3100" s="41">
        <v>12</v>
      </c>
      <c r="C3100" s="80"/>
      <c r="D3100" s="28" t="s">
        <v>5570</v>
      </c>
      <c r="E3100" s="16" t="s">
        <v>5571</v>
      </c>
      <c r="F3100" s="87">
        <v>8592223155916</v>
      </c>
      <c r="G3100" s="17" t="s">
        <v>4940</v>
      </c>
      <c r="H3100" s="76">
        <v>127.5</v>
      </c>
      <c r="I3100" s="18">
        <f t="shared" si="245"/>
        <v>5.204081632653061</v>
      </c>
      <c r="J3100" s="46">
        <f>'Skupinové slevy'!$C$64</f>
        <v>0</v>
      </c>
      <c r="K3100" s="46">
        <f t="shared" si="246"/>
        <v>0</v>
      </c>
      <c r="L3100" s="46">
        <f t="shared" si="247"/>
        <v>0</v>
      </c>
      <c r="M3100" s="19">
        <f t="shared" si="248"/>
        <v>127.5</v>
      </c>
      <c r="N3100" s="19">
        <f t="shared" si="249"/>
        <v>5.204081632653061</v>
      </c>
    </row>
    <row r="3101" spans="1:14" ht="15" customHeight="1">
      <c r="A3101" s="15">
        <v>3095</v>
      </c>
      <c r="B3101" s="41">
        <v>12</v>
      </c>
      <c r="C3101" s="80"/>
      <c r="D3101" s="28" t="s">
        <v>1908</v>
      </c>
      <c r="E3101" s="16" t="s">
        <v>1909</v>
      </c>
      <c r="F3101" s="87">
        <v>8592223307018</v>
      </c>
      <c r="G3101" s="17">
        <v>998</v>
      </c>
      <c r="H3101" s="76">
        <v>29.6</v>
      </c>
      <c r="I3101" s="18">
        <f t="shared" si="245"/>
        <v>1.2081632653061225</v>
      </c>
      <c r="J3101" s="46">
        <f>'Skupinové slevy'!$C$63</f>
        <v>0</v>
      </c>
      <c r="K3101" s="46">
        <f t="shared" si="246"/>
        <v>0</v>
      </c>
      <c r="L3101" s="46">
        <f t="shared" si="247"/>
        <v>0</v>
      </c>
      <c r="M3101" s="19">
        <f t="shared" si="248"/>
        <v>29.6</v>
      </c>
      <c r="N3101" s="19">
        <f t="shared" si="249"/>
        <v>1.2081632653061225</v>
      </c>
    </row>
    <row r="3102" spans="1:14" ht="15" customHeight="1">
      <c r="A3102" s="15">
        <v>3096</v>
      </c>
      <c r="B3102" s="41">
        <v>12</v>
      </c>
      <c r="C3102" s="83" t="s">
        <v>5945</v>
      </c>
      <c r="D3102" s="28" t="s">
        <v>6200</v>
      </c>
      <c r="E3102" s="16" t="s">
        <v>6201</v>
      </c>
      <c r="F3102" s="87">
        <v>8592223431393</v>
      </c>
      <c r="G3102" s="17" t="s">
        <v>4940</v>
      </c>
      <c r="H3102" s="76">
        <v>171</v>
      </c>
      <c r="I3102" s="18">
        <f t="shared" si="245"/>
        <v>6.9795918367346941</v>
      </c>
      <c r="J3102" s="46">
        <f>'Skupinové slevy'!$C$64</f>
        <v>0</v>
      </c>
      <c r="K3102" s="46">
        <f t="shared" si="246"/>
        <v>0</v>
      </c>
      <c r="L3102" s="46">
        <f t="shared" si="247"/>
        <v>0</v>
      </c>
      <c r="M3102" s="19">
        <f t="shared" si="248"/>
        <v>171</v>
      </c>
      <c r="N3102" s="19">
        <f t="shared" si="249"/>
        <v>6.9795918367346941</v>
      </c>
    </row>
    <row r="3103" spans="1:14" ht="15" customHeight="1">
      <c r="A3103" s="15">
        <v>3097</v>
      </c>
      <c r="B3103" s="41">
        <v>12</v>
      </c>
      <c r="C3103" s="83" t="s">
        <v>5945</v>
      </c>
      <c r="D3103" s="28" t="s">
        <v>6202</v>
      </c>
      <c r="E3103" s="16" t="s">
        <v>6203</v>
      </c>
      <c r="F3103" s="87">
        <v>8592223431379</v>
      </c>
      <c r="G3103" s="17" t="s">
        <v>4940</v>
      </c>
      <c r="H3103" s="76">
        <v>83</v>
      </c>
      <c r="I3103" s="18">
        <f t="shared" si="245"/>
        <v>3.3877551020408165</v>
      </c>
      <c r="J3103" s="46">
        <f>'Skupinové slevy'!$C$64</f>
        <v>0</v>
      </c>
      <c r="K3103" s="46">
        <f t="shared" si="246"/>
        <v>0</v>
      </c>
      <c r="L3103" s="46">
        <f t="shared" si="247"/>
        <v>0</v>
      </c>
      <c r="M3103" s="19">
        <f t="shared" si="248"/>
        <v>83</v>
      </c>
      <c r="N3103" s="19">
        <f t="shared" si="249"/>
        <v>3.3877551020408165</v>
      </c>
    </row>
    <row r="3104" spans="1:14" ht="15" customHeight="1">
      <c r="A3104" s="15">
        <v>3098</v>
      </c>
      <c r="B3104" s="41">
        <v>12</v>
      </c>
      <c r="C3104" s="83" t="s">
        <v>5945</v>
      </c>
      <c r="D3104" s="28" t="s">
        <v>6204</v>
      </c>
      <c r="E3104" s="16" t="s">
        <v>6205</v>
      </c>
      <c r="F3104" s="87">
        <v>8592223431386</v>
      </c>
      <c r="G3104" s="17" t="s">
        <v>4940</v>
      </c>
      <c r="H3104" s="76">
        <v>83</v>
      </c>
      <c r="I3104" s="18">
        <f t="shared" si="245"/>
        <v>3.3877551020408165</v>
      </c>
      <c r="J3104" s="46">
        <f>'Skupinové slevy'!$C$64</f>
        <v>0</v>
      </c>
      <c r="K3104" s="46">
        <f t="shared" si="246"/>
        <v>0</v>
      </c>
      <c r="L3104" s="46">
        <f t="shared" si="247"/>
        <v>0</v>
      </c>
      <c r="M3104" s="19">
        <f t="shared" si="248"/>
        <v>83</v>
      </c>
      <c r="N3104" s="19">
        <f t="shared" si="249"/>
        <v>3.3877551020408165</v>
      </c>
    </row>
    <row r="3105" spans="1:14" ht="15" customHeight="1">
      <c r="A3105" s="15">
        <v>3099</v>
      </c>
      <c r="B3105" s="41">
        <v>12</v>
      </c>
      <c r="C3105" s="83" t="s">
        <v>5945</v>
      </c>
      <c r="D3105" s="28" t="s">
        <v>6206</v>
      </c>
      <c r="E3105" s="16" t="s">
        <v>2406</v>
      </c>
      <c r="F3105" s="87">
        <v>8592223431171</v>
      </c>
      <c r="G3105" s="17" t="s">
        <v>4940</v>
      </c>
      <c r="H3105" s="76">
        <v>212</v>
      </c>
      <c r="I3105" s="18">
        <f t="shared" si="245"/>
        <v>8.6530612244897966</v>
      </c>
      <c r="J3105" s="46">
        <f>'Skupinové slevy'!$C$64</f>
        <v>0</v>
      </c>
      <c r="K3105" s="46">
        <f t="shared" si="246"/>
        <v>0</v>
      </c>
      <c r="L3105" s="46">
        <f t="shared" si="247"/>
        <v>0</v>
      </c>
      <c r="M3105" s="19">
        <f t="shared" si="248"/>
        <v>212</v>
      </c>
      <c r="N3105" s="19">
        <f t="shared" si="249"/>
        <v>8.6530612244897966</v>
      </c>
    </row>
    <row r="3106" spans="1:14" ht="15" customHeight="1">
      <c r="A3106" s="15">
        <v>3100</v>
      </c>
      <c r="B3106" s="41">
        <v>12</v>
      </c>
      <c r="C3106" s="80"/>
      <c r="D3106" s="28" t="s">
        <v>5875</v>
      </c>
      <c r="E3106" s="16" t="s">
        <v>5876</v>
      </c>
      <c r="F3106" s="87">
        <v>8592223006959</v>
      </c>
      <c r="G3106" s="17" t="s">
        <v>4940</v>
      </c>
      <c r="H3106" s="76">
        <v>374</v>
      </c>
      <c r="I3106" s="18">
        <f t="shared" si="245"/>
        <v>15.26530612244898</v>
      </c>
      <c r="J3106" s="46">
        <f>'Skupinové slevy'!$C$64</f>
        <v>0</v>
      </c>
      <c r="K3106" s="46">
        <f t="shared" si="246"/>
        <v>0</v>
      </c>
      <c r="L3106" s="46">
        <f t="shared" si="247"/>
        <v>0</v>
      </c>
      <c r="M3106" s="19">
        <f t="shared" si="248"/>
        <v>374</v>
      </c>
      <c r="N3106" s="19">
        <f t="shared" si="249"/>
        <v>15.26530612244898</v>
      </c>
    </row>
    <row r="3107" spans="1:14" ht="15" customHeight="1">
      <c r="A3107" s="15">
        <v>3101</v>
      </c>
      <c r="B3107" s="41">
        <v>12</v>
      </c>
      <c r="C3107" s="80"/>
      <c r="D3107" s="28" t="s">
        <v>3112</v>
      </c>
      <c r="E3107" s="16" t="s">
        <v>3113</v>
      </c>
      <c r="F3107" s="87">
        <v>8592223302709</v>
      </c>
      <c r="G3107" s="17" t="s">
        <v>4940</v>
      </c>
      <c r="H3107" s="76">
        <v>209</v>
      </c>
      <c r="I3107" s="18">
        <f t="shared" si="245"/>
        <v>8.5306122448979593</v>
      </c>
      <c r="J3107" s="46">
        <f>'Skupinové slevy'!$C$64</f>
        <v>0</v>
      </c>
      <c r="K3107" s="46">
        <f t="shared" si="246"/>
        <v>0</v>
      </c>
      <c r="L3107" s="46">
        <f t="shared" si="247"/>
        <v>0</v>
      </c>
      <c r="M3107" s="19">
        <f t="shared" si="248"/>
        <v>209</v>
      </c>
      <c r="N3107" s="19">
        <f t="shared" si="249"/>
        <v>8.5306122448979593</v>
      </c>
    </row>
    <row r="3108" spans="1:14" ht="15" customHeight="1">
      <c r="A3108" s="15">
        <v>3102</v>
      </c>
      <c r="B3108" s="41">
        <v>12</v>
      </c>
      <c r="C3108" s="80"/>
      <c r="D3108" s="28" t="s">
        <v>4941</v>
      </c>
      <c r="E3108" s="16" t="s">
        <v>3113</v>
      </c>
      <c r="F3108" s="87">
        <v>8592223302716</v>
      </c>
      <c r="G3108" s="17" t="s">
        <v>4940</v>
      </c>
      <c r="H3108" s="76">
        <v>264</v>
      </c>
      <c r="I3108" s="18">
        <f t="shared" si="245"/>
        <v>10.775510204081632</v>
      </c>
      <c r="J3108" s="46">
        <f>'Skupinové slevy'!$C$64</f>
        <v>0</v>
      </c>
      <c r="K3108" s="46">
        <f t="shared" si="246"/>
        <v>0</v>
      </c>
      <c r="L3108" s="46">
        <f t="shared" si="247"/>
        <v>0</v>
      </c>
      <c r="M3108" s="19">
        <f t="shared" si="248"/>
        <v>264</v>
      </c>
      <c r="N3108" s="19">
        <f t="shared" si="249"/>
        <v>10.775510204081632</v>
      </c>
    </row>
    <row r="3109" spans="1:14" ht="15" customHeight="1">
      <c r="A3109" s="15">
        <v>3103</v>
      </c>
      <c r="B3109" s="41">
        <v>12</v>
      </c>
      <c r="C3109" s="80"/>
      <c r="D3109" s="28" t="s">
        <v>5877</v>
      </c>
      <c r="E3109" s="16" t="s">
        <v>5878</v>
      </c>
      <c r="F3109" s="87">
        <v>8592223089549</v>
      </c>
      <c r="G3109" s="17" t="s">
        <v>4940</v>
      </c>
      <c r="H3109" s="76">
        <v>180</v>
      </c>
      <c r="I3109" s="18">
        <f t="shared" si="245"/>
        <v>7.3469387755102042</v>
      </c>
      <c r="J3109" s="46">
        <f>'Skupinové slevy'!$C$64</f>
        <v>0</v>
      </c>
      <c r="K3109" s="46">
        <f t="shared" si="246"/>
        <v>0</v>
      </c>
      <c r="L3109" s="46">
        <f t="shared" si="247"/>
        <v>0</v>
      </c>
      <c r="M3109" s="19">
        <f t="shared" si="248"/>
        <v>180</v>
      </c>
      <c r="N3109" s="19">
        <f t="shared" si="249"/>
        <v>7.3469387755102042</v>
      </c>
    </row>
    <row r="3110" spans="1:14" ht="15" customHeight="1">
      <c r="A3110" s="15">
        <v>3104</v>
      </c>
      <c r="B3110" s="41">
        <v>12</v>
      </c>
      <c r="C3110" s="80"/>
      <c r="D3110" s="28" t="s">
        <v>1021</v>
      </c>
      <c r="E3110" s="16" t="s">
        <v>1799</v>
      </c>
      <c r="F3110" s="87">
        <v>8592223422667</v>
      </c>
      <c r="G3110" s="17">
        <v>998</v>
      </c>
      <c r="H3110" s="76">
        <v>33.1</v>
      </c>
      <c r="I3110" s="18">
        <f t="shared" si="245"/>
        <v>1.3510204081632653</v>
      </c>
      <c r="J3110" s="46">
        <f>'Skupinové slevy'!$C$63</f>
        <v>0</v>
      </c>
      <c r="K3110" s="46">
        <f t="shared" si="246"/>
        <v>0</v>
      </c>
      <c r="L3110" s="46">
        <f t="shared" si="247"/>
        <v>0</v>
      </c>
      <c r="M3110" s="19">
        <f t="shared" si="248"/>
        <v>33.1</v>
      </c>
      <c r="N3110" s="19">
        <f t="shared" si="249"/>
        <v>1.3510204081632653</v>
      </c>
    </row>
    <row r="3111" spans="1:14" ht="15" customHeight="1">
      <c r="A3111" s="15">
        <v>3105</v>
      </c>
      <c r="B3111" s="41">
        <v>12</v>
      </c>
      <c r="C3111" s="80"/>
      <c r="D3111" s="28" t="s">
        <v>6578</v>
      </c>
      <c r="E3111" s="16" t="s">
        <v>6579</v>
      </c>
      <c r="F3111" s="87">
        <v>8592223005112</v>
      </c>
      <c r="G3111" s="17" t="s">
        <v>4940</v>
      </c>
      <c r="H3111" s="76">
        <v>180</v>
      </c>
      <c r="I3111" s="18">
        <f t="shared" si="245"/>
        <v>7.3469387755102042</v>
      </c>
      <c r="J3111" s="46">
        <f>'Skupinové slevy'!$C$64</f>
        <v>0</v>
      </c>
      <c r="K3111" s="46">
        <f t="shared" si="246"/>
        <v>0</v>
      </c>
      <c r="L3111" s="46">
        <f t="shared" si="247"/>
        <v>0</v>
      </c>
      <c r="M3111" s="19">
        <f t="shared" si="248"/>
        <v>180</v>
      </c>
      <c r="N3111" s="19">
        <f t="shared" si="249"/>
        <v>7.3469387755102042</v>
      </c>
    </row>
    <row r="3112" spans="1:14" ht="15" customHeight="1">
      <c r="A3112" s="15">
        <v>3106</v>
      </c>
      <c r="B3112" s="41">
        <v>12</v>
      </c>
      <c r="C3112" s="80"/>
      <c r="D3112" s="28" t="s">
        <v>1802</v>
      </c>
      <c r="E3112" s="16" t="s">
        <v>1803</v>
      </c>
      <c r="F3112" s="87">
        <v>8592223309340</v>
      </c>
      <c r="G3112" s="17">
        <v>998</v>
      </c>
      <c r="H3112" s="76">
        <v>45.3</v>
      </c>
      <c r="I3112" s="18">
        <f t="shared" si="245"/>
        <v>1.8489795918367347</v>
      </c>
      <c r="J3112" s="46">
        <f>'Skupinové slevy'!$C$63</f>
        <v>0</v>
      </c>
      <c r="K3112" s="46">
        <f t="shared" si="246"/>
        <v>0</v>
      </c>
      <c r="L3112" s="46">
        <f t="shared" si="247"/>
        <v>0</v>
      </c>
      <c r="M3112" s="19">
        <f t="shared" si="248"/>
        <v>45.3</v>
      </c>
      <c r="N3112" s="19">
        <f t="shared" si="249"/>
        <v>1.8489795918367347</v>
      </c>
    </row>
    <row r="3113" spans="1:14" ht="15" customHeight="1">
      <c r="A3113" s="15">
        <v>3107</v>
      </c>
      <c r="B3113" s="41">
        <v>12</v>
      </c>
      <c r="C3113" s="80"/>
      <c r="D3113" s="28" t="s">
        <v>4327</v>
      </c>
      <c r="E3113" s="16" t="s">
        <v>4328</v>
      </c>
      <c r="F3113" s="87">
        <v>8592223300910</v>
      </c>
      <c r="G3113" s="17">
        <v>150</v>
      </c>
      <c r="H3113" s="76">
        <v>301</v>
      </c>
      <c r="I3113" s="18">
        <f t="shared" si="245"/>
        <v>12.285714285714286</v>
      </c>
      <c r="J3113" s="46">
        <f>'Skupinové slevy'!$C$24</f>
        <v>0</v>
      </c>
      <c r="K3113" s="46">
        <f t="shared" si="246"/>
        <v>0</v>
      </c>
      <c r="L3113" s="46">
        <f t="shared" si="247"/>
        <v>0</v>
      </c>
      <c r="M3113" s="19">
        <f t="shared" si="248"/>
        <v>301</v>
      </c>
      <c r="N3113" s="19">
        <f t="shared" si="249"/>
        <v>12.285714285714286</v>
      </c>
    </row>
    <row r="3114" spans="1:14" ht="15" customHeight="1">
      <c r="A3114" s="15">
        <v>3108</v>
      </c>
      <c r="B3114" s="41">
        <v>12</v>
      </c>
      <c r="C3114" s="80"/>
      <c r="D3114" s="28" t="s">
        <v>1024</v>
      </c>
      <c r="E3114" s="16" t="s">
        <v>1025</v>
      </c>
      <c r="F3114" s="87">
        <v>8592223031982</v>
      </c>
      <c r="G3114" s="17" t="s">
        <v>4940</v>
      </c>
      <c r="H3114" s="76">
        <v>400</v>
      </c>
      <c r="I3114" s="18">
        <f t="shared" si="245"/>
        <v>16.326530612244898</v>
      </c>
      <c r="J3114" s="46">
        <f>'Skupinové slevy'!$C$64</f>
        <v>0</v>
      </c>
      <c r="K3114" s="46">
        <f t="shared" si="246"/>
        <v>0</v>
      </c>
      <c r="L3114" s="46">
        <f t="shared" si="247"/>
        <v>0</v>
      </c>
      <c r="M3114" s="19">
        <f t="shared" si="248"/>
        <v>400</v>
      </c>
      <c r="N3114" s="19">
        <f t="shared" si="249"/>
        <v>16.326530612244898</v>
      </c>
    </row>
    <row r="3115" spans="1:14" ht="15" customHeight="1">
      <c r="A3115" s="15">
        <v>3109</v>
      </c>
      <c r="B3115" s="41">
        <v>12</v>
      </c>
      <c r="C3115" s="80"/>
      <c r="D3115" s="28" t="s">
        <v>1800</v>
      </c>
      <c r="E3115" s="16" t="s">
        <v>1801</v>
      </c>
      <c r="F3115" s="87">
        <v>8592223230736</v>
      </c>
      <c r="G3115" s="17">
        <v>997</v>
      </c>
      <c r="H3115" s="76">
        <v>90.8</v>
      </c>
      <c r="I3115" s="18">
        <f t="shared" si="245"/>
        <v>3.7061224489795919</v>
      </c>
      <c r="J3115" s="46">
        <f>'Skupinové slevy'!$C$62</f>
        <v>0</v>
      </c>
      <c r="K3115" s="46">
        <f t="shared" si="246"/>
        <v>0</v>
      </c>
      <c r="L3115" s="46">
        <f t="shared" si="247"/>
        <v>0</v>
      </c>
      <c r="M3115" s="19">
        <f t="shared" si="248"/>
        <v>90.8</v>
      </c>
      <c r="N3115" s="19">
        <f t="shared" si="249"/>
        <v>3.7061224489795919</v>
      </c>
    </row>
    <row r="3116" spans="1:14" ht="15" customHeight="1">
      <c r="A3116" s="15">
        <v>3110</v>
      </c>
      <c r="B3116" s="41">
        <v>12</v>
      </c>
      <c r="C3116" s="80"/>
      <c r="D3116" s="28" t="s">
        <v>6429</v>
      </c>
      <c r="E3116" s="16" t="s">
        <v>5797</v>
      </c>
      <c r="F3116" s="87">
        <v>8592223037236</v>
      </c>
      <c r="G3116" s="17" t="s">
        <v>4940</v>
      </c>
      <c r="H3116" s="76">
        <v>345</v>
      </c>
      <c r="I3116" s="18">
        <f t="shared" si="245"/>
        <v>14.081632653061224</v>
      </c>
      <c r="J3116" s="46">
        <f>'Skupinové slevy'!$C$64</f>
        <v>0</v>
      </c>
      <c r="K3116" s="46">
        <f t="shared" si="246"/>
        <v>0</v>
      </c>
      <c r="L3116" s="46">
        <f t="shared" si="247"/>
        <v>0</v>
      </c>
      <c r="M3116" s="19">
        <f t="shared" si="248"/>
        <v>345</v>
      </c>
      <c r="N3116" s="19">
        <f t="shared" si="249"/>
        <v>14.081632653061224</v>
      </c>
    </row>
    <row r="3117" spans="1:14" ht="15" customHeight="1">
      <c r="A3117" s="15">
        <v>3111</v>
      </c>
      <c r="B3117" s="41">
        <v>12</v>
      </c>
      <c r="C3117" s="80"/>
      <c r="D3117" s="28" t="s">
        <v>616</v>
      </c>
      <c r="E3117" s="16" t="s">
        <v>617</v>
      </c>
      <c r="F3117" s="87">
        <v>8592223422421</v>
      </c>
      <c r="G3117" s="17" t="s">
        <v>4940</v>
      </c>
      <c r="H3117" s="76">
        <v>113.5</v>
      </c>
      <c r="I3117" s="18">
        <f t="shared" si="245"/>
        <v>4.6326530612244898</v>
      </c>
      <c r="J3117" s="46">
        <f>'Skupinové slevy'!$C$64</f>
        <v>0</v>
      </c>
      <c r="K3117" s="46">
        <f t="shared" si="246"/>
        <v>0</v>
      </c>
      <c r="L3117" s="46">
        <f t="shared" si="247"/>
        <v>0</v>
      </c>
      <c r="M3117" s="19">
        <f t="shared" si="248"/>
        <v>113.5</v>
      </c>
      <c r="N3117" s="19">
        <f t="shared" si="249"/>
        <v>4.6326530612244898</v>
      </c>
    </row>
    <row r="3118" spans="1:14" ht="15" customHeight="1">
      <c r="A3118" s="15">
        <v>3112</v>
      </c>
      <c r="B3118" s="41">
        <v>12</v>
      </c>
      <c r="C3118" s="80"/>
      <c r="D3118" s="28" t="s">
        <v>2362</v>
      </c>
      <c r="E3118" s="16" t="s">
        <v>2363</v>
      </c>
      <c r="F3118" s="87">
        <v>8592223088948</v>
      </c>
      <c r="G3118" s="17" t="s">
        <v>4940</v>
      </c>
      <c r="H3118" s="76">
        <v>282</v>
      </c>
      <c r="I3118" s="18">
        <f t="shared" si="245"/>
        <v>11.510204081632653</v>
      </c>
      <c r="J3118" s="46">
        <f>'Skupinové slevy'!$C$64</f>
        <v>0</v>
      </c>
      <c r="K3118" s="46">
        <f t="shared" si="246"/>
        <v>0</v>
      </c>
      <c r="L3118" s="46">
        <f t="shared" si="247"/>
        <v>0</v>
      </c>
      <c r="M3118" s="19">
        <f t="shared" si="248"/>
        <v>282</v>
      </c>
      <c r="N3118" s="19">
        <f t="shared" si="249"/>
        <v>11.510204081632653</v>
      </c>
    </row>
    <row r="3119" spans="1:14" ht="15" customHeight="1">
      <c r="A3119" s="15">
        <v>3113</v>
      </c>
      <c r="B3119" s="41">
        <v>12</v>
      </c>
      <c r="C3119" s="80"/>
      <c r="D3119" s="28" t="s">
        <v>5873</v>
      </c>
      <c r="E3119" s="16" t="s">
        <v>5874</v>
      </c>
      <c r="F3119" s="87">
        <v>8592223003019</v>
      </c>
      <c r="G3119" s="17">
        <v>150</v>
      </c>
      <c r="H3119" s="76">
        <v>164</v>
      </c>
      <c r="I3119" s="18">
        <f t="shared" si="245"/>
        <v>6.6938775510204085</v>
      </c>
      <c r="J3119" s="46">
        <f>'Skupinové slevy'!$C$24</f>
        <v>0</v>
      </c>
      <c r="K3119" s="46">
        <f t="shared" si="246"/>
        <v>0</v>
      </c>
      <c r="L3119" s="46">
        <f t="shared" si="247"/>
        <v>0</v>
      </c>
      <c r="M3119" s="19">
        <f t="shared" si="248"/>
        <v>164</v>
      </c>
      <c r="N3119" s="19">
        <f t="shared" si="249"/>
        <v>6.6938775510204085</v>
      </c>
    </row>
    <row r="3120" spans="1:14" ht="15" customHeight="1">
      <c r="A3120" s="15">
        <v>3114</v>
      </c>
      <c r="B3120" s="41">
        <v>12</v>
      </c>
      <c r="C3120" s="80"/>
      <c r="D3120" s="28" t="s">
        <v>5491</v>
      </c>
      <c r="E3120" s="16" t="s">
        <v>5492</v>
      </c>
      <c r="F3120" s="87">
        <v>8592223015449</v>
      </c>
      <c r="G3120" s="17">
        <v>150</v>
      </c>
      <c r="H3120" s="76">
        <v>64.900000000000006</v>
      </c>
      <c r="I3120" s="18">
        <f t="shared" si="245"/>
        <v>2.6489795918367349</v>
      </c>
      <c r="J3120" s="46">
        <f>'Skupinové slevy'!$C$24</f>
        <v>0</v>
      </c>
      <c r="K3120" s="46">
        <f t="shared" si="246"/>
        <v>0</v>
      </c>
      <c r="L3120" s="46">
        <f t="shared" si="247"/>
        <v>0</v>
      </c>
      <c r="M3120" s="19">
        <f t="shared" si="248"/>
        <v>64.900000000000006</v>
      </c>
      <c r="N3120" s="19">
        <f t="shared" si="249"/>
        <v>2.6489795918367349</v>
      </c>
    </row>
    <row r="3121" spans="1:14" ht="15" customHeight="1">
      <c r="A3121" s="15">
        <v>3115</v>
      </c>
      <c r="B3121" s="41">
        <v>12</v>
      </c>
      <c r="C3121" s="80"/>
      <c r="D3121" s="28" t="s">
        <v>4839</v>
      </c>
      <c r="E3121" s="16" t="s">
        <v>4840</v>
      </c>
      <c r="F3121" s="87">
        <v>8592223345904</v>
      </c>
      <c r="G3121" s="17">
        <v>150</v>
      </c>
      <c r="H3121" s="76">
        <v>301</v>
      </c>
      <c r="I3121" s="18">
        <f t="shared" si="245"/>
        <v>12.285714285714286</v>
      </c>
      <c r="J3121" s="46">
        <f>'Skupinové slevy'!$C$24</f>
        <v>0</v>
      </c>
      <c r="K3121" s="46">
        <f t="shared" si="246"/>
        <v>0</v>
      </c>
      <c r="L3121" s="46">
        <f t="shared" si="247"/>
        <v>0</v>
      </c>
      <c r="M3121" s="19">
        <f t="shared" si="248"/>
        <v>301</v>
      </c>
      <c r="N3121" s="19">
        <f t="shared" si="249"/>
        <v>12.285714285714286</v>
      </c>
    </row>
    <row r="3122" spans="1:14" ht="15" customHeight="1">
      <c r="A3122" s="15">
        <v>3116</v>
      </c>
      <c r="B3122" s="41">
        <v>12</v>
      </c>
      <c r="C3122" s="80"/>
      <c r="D3122" s="28" t="s">
        <v>4461</v>
      </c>
      <c r="E3122" s="16" t="s">
        <v>4462</v>
      </c>
      <c r="F3122" s="87">
        <v>8592223023093</v>
      </c>
      <c r="G3122" s="17">
        <v>150</v>
      </c>
      <c r="H3122" s="76">
        <v>109</v>
      </c>
      <c r="I3122" s="18">
        <f t="shared" si="245"/>
        <v>4.4489795918367347</v>
      </c>
      <c r="J3122" s="46">
        <f>'Skupinové slevy'!$C$24</f>
        <v>0</v>
      </c>
      <c r="K3122" s="46">
        <f t="shared" si="246"/>
        <v>0</v>
      </c>
      <c r="L3122" s="46">
        <f t="shared" si="247"/>
        <v>0</v>
      </c>
      <c r="M3122" s="19">
        <f t="shared" si="248"/>
        <v>109</v>
      </c>
      <c r="N3122" s="19">
        <f t="shared" si="249"/>
        <v>4.4489795918367347</v>
      </c>
    </row>
    <row r="3123" spans="1:14" ht="15" customHeight="1">
      <c r="A3123" s="15">
        <v>3117</v>
      </c>
      <c r="B3123" s="41">
        <v>12</v>
      </c>
      <c r="C3123" s="80"/>
      <c r="D3123" s="28" t="s">
        <v>461</v>
      </c>
      <c r="E3123" s="16" t="s">
        <v>462</v>
      </c>
      <c r="F3123" s="87">
        <v>8592223023086</v>
      </c>
      <c r="G3123" s="17">
        <v>150</v>
      </c>
      <c r="H3123" s="76">
        <v>114</v>
      </c>
      <c r="I3123" s="18">
        <f t="shared" si="245"/>
        <v>4.6530612244897958</v>
      </c>
      <c r="J3123" s="46">
        <f>'Skupinové slevy'!$C$24</f>
        <v>0</v>
      </c>
      <c r="K3123" s="46">
        <f t="shared" si="246"/>
        <v>0</v>
      </c>
      <c r="L3123" s="46">
        <f t="shared" si="247"/>
        <v>0</v>
      </c>
      <c r="M3123" s="19">
        <f t="shared" si="248"/>
        <v>114</v>
      </c>
      <c r="N3123" s="19">
        <f t="shared" si="249"/>
        <v>4.6530612244897958</v>
      </c>
    </row>
    <row r="3124" spans="1:14" ht="15" customHeight="1">
      <c r="A3124" s="15">
        <v>3118</v>
      </c>
      <c r="B3124" s="41">
        <v>12</v>
      </c>
      <c r="C3124" s="80"/>
      <c r="D3124" s="28" t="s">
        <v>2438</v>
      </c>
      <c r="E3124" s="16" t="s">
        <v>2439</v>
      </c>
      <c r="F3124" s="87">
        <v>8592223023109</v>
      </c>
      <c r="G3124" s="17">
        <v>150</v>
      </c>
      <c r="H3124" s="76">
        <v>202</v>
      </c>
      <c r="I3124" s="18">
        <f t="shared" si="245"/>
        <v>8.2448979591836729</v>
      </c>
      <c r="J3124" s="46">
        <f>'Skupinové slevy'!$C$24</f>
        <v>0</v>
      </c>
      <c r="K3124" s="46">
        <f t="shared" si="246"/>
        <v>0</v>
      </c>
      <c r="L3124" s="46">
        <f t="shared" si="247"/>
        <v>0</v>
      </c>
      <c r="M3124" s="19">
        <f t="shared" si="248"/>
        <v>202</v>
      </c>
      <c r="N3124" s="19">
        <f t="shared" si="249"/>
        <v>8.2448979591836729</v>
      </c>
    </row>
    <row r="3125" spans="1:14" ht="15" customHeight="1">
      <c r="A3125" s="15">
        <v>3119</v>
      </c>
      <c r="B3125" s="41">
        <v>12</v>
      </c>
      <c r="C3125" s="80"/>
      <c r="D3125" s="28" t="s">
        <v>5512</v>
      </c>
      <c r="E3125" s="16" t="s">
        <v>5513</v>
      </c>
      <c r="F3125" s="87">
        <v>8592223064737</v>
      </c>
      <c r="G3125" s="17">
        <v>150</v>
      </c>
      <c r="H3125" s="76">
        <v>1727</v>
      </c>
      <c r="I3125" s="18">
        <f t="shared" si="245"/>
        <v>70.489795918367349</v>
      </c>
      <c r="J3125" s="46">
        <f>'Skupinové slevy'!$C$24</f>
        <v>0</v>
      </c>
      <c r="K3125" s="46">
        <f t="shared" si="246"/>
        <v>0</v>
      </c>
      <c r="L3125" s="46">
        <f t="shared" si="247"/>
        <v>0</v>
      </c>
      <c r="M3125" s="19">
        <f t="shared" si="248"/>
        <v>1727</v>
      </c>
      <c r="N3125" s="19">
        <f t="shared" si="249"/>
        <v>70.489795918367349</v>
      </c>
    </row>
    <row r="3126" spans="1:14" ht="15" customHeight="1">
      <c r="A3126" s="15">
        <v>3120</v>
      </c>
      <c r="B3126" s="41">
        <v>12</v>
      </c>
      <c r="C3126" s="80"/>
      <c r="D3126" s="28" t="s">
        <v>6855</v>
      </c>
      <c r="E3126" s="16" t="s">
        <v>6856</v>
      </c>
      <c r="F3126" s="87">
        <v>8592223060821</v>
      </c>
      <c r="G3126" s="25">
        <v>130</v>
      </c>
      <c r="H3126" s="76">
        <v>129</v>
      </c>
      <c r="I3126" s="18">
        <f t="shared" si="245"/>
        <v>5.2653061224489797</v>
      </c>
      <c r="J3126" s="46">
        <f>'Skupinové slevy'!$C$10</f>
        <v>0</v>
      </c>
      <c r="K3126" s="46">
        <f t="shared" si="246"/>
        <v>0</v>
      </c>
      <c r="L3126" s="46">
        <f t="shared" si="247"/>
        <v>0</v>
      </c>
      <c r="M3126" s="19">
        <f t="shared" si="248"/>
        <v>129</v>
      </c>
      <c r="N3126" s="19">
        <f t="shared" si="249"/>
        <v>5.2653061224489797</v>
      </c>
    </row>
    <row r="3127" spans="1:14" ht="15" customHeight="1">
      <c r="A3127" s="15">
        <v>3121</v>
      </c>
      <c r="B3127" s="41">
        <v>12</v>
      </c>
      <c r="C3127" s="80"/>
      <c r="D3127" s="28" t="s">
        <v>4952</v>
      </c>
      <c r="E3127" s="16" t="s">
        <v>4953</v>
      </c>
      <c r="F3127" s="87">
        <v>8592223345843</v>
      </c>
      <c r="G3127" s="17">
        <v>150</v>
      </c>
      <c r="H3127" s="76">
        <v>153.5</v>
      </c>
      <c r="I3127" s="18">
        <f t="shared" si="245"/>
        <v>6.2653061224489797</v>
      </c>
      <c r="J3127" s="46">
        <f>'Skupinové slevy'!$C$24</f>
        <v>0</v>
      </c>
      <c r="K3127" s="46">
        <f t="shared" si="246"/>
        <v>0</v>
      </c>
      <c r="L3127" s="46">
        <f t="shared" si="247"/>
        <v>0</v>
      </c>
      <c r="M3127" s="19">
        <f t="shared" si="248"/>
        <v>153.5</v>
      </c>
      <c r="N3127" s="19">
        <f t="shared" si="249"/>
        <v>6.2653061224489797</v>
      </c>
    </row>
    <row r="3128" spans="1:14" ht="15" customHeight="1">
      <c r="A3128" s="15">
        <v>3122</v>
      </c>
      <c r="B3128" s="41">
        <v>12</v>
      </c>
      <c r="C3128" s="80"/>
      <c r="D3128" s="28" t="s">
        <v>4954</v>
      </c>
      <c r="E3128" s="16" t="s">
        <v>4955</v>
      </c>
      <c r="F3128" s="87">
        <v>8592223345850</v>
      </c>
      <c r="G3128" s="17">
        <v>150</v>
      </c>
      <c r="H3128" s="76">
        <v>163</v>
      </c>
      <c r="I3128" s="18">
        <f t="shared" si="245"/>
        <v>6.6530612244897958</v>
      </c>
      <c r="J3128" s="46">
        <f>'Skupinové slevy'!$C$24</f>
        <v>0</v>
      </c>
      <c r="K3128" s="46">
        <f t="shared" si="246"/>
        <v>0</v>
      </c>
      <c r="L3128" s="46">
        <f t="shared" si="247"/>
        <v>0</v>
      </c>
      <c r="M3128" s="19">
        <f t="shared" si="248"/>
        <v>163</v>
      </c>
      <c r="N3128" s="19">
        <f t="shared" si="249"/>
        <v>6.6530612244897958</v>
      </c>
    </row>
    <row r="3129" spans="1:14" ht="15" customHeight="1">
      <c r="A3129" s="15">
        <v>3123</v>
      </c>
      <c r="B3129" s="41">
        <v>12</v>
      </c>
      <c r="C3129" s="80"/>
      <c r="D3129" s="28" t="s">
        <v>4956</v>
      </c>
      <c r="E3129" s="16" t="s">
        <v>4957</v>
      </c>
      <c r="F3129" s="87">
        <v>8592223345867</v>
      </c>
      <c r="G3129" s="17">
        <v>150</v>
      </c>
      <c r="H3129" s="76">
        <v>178</v>
      </c>
      <c r="I3129" s="18">
        <f t="shared" si="245"/>
        <v>7.2653061224489797</v>
      </c>
      <c r="J3129" s="46">
        <f>'Skupinové slevy'!$C$24</f>
        <v>0</v>
      </c>
      <c r="K3129" s="46">
        <f t="shared" si="246"/>
        <v>0</v>
      </c>
      <c r="L3129" s="46">
        <f t="shared" si="247"/>
        <v>0</v>
      </c>
      <c r="M3129" s="19">
        <f t="shared" si="248"/>
        <v>178</v>
      </c>
      <c r="N3129" s="19">
        <f t="shared" si="249"/>
        <v>7.2653061224489797</v>
      </c>
    </row>
    <row r="3130" spans="1:14" ht="15" customHeight="1">
      <c r="A3130" s="15">
        <v>3124</v>
      </c>
      <c r="B3130" s="41">
        <v>12</v>
      </c>
      <c r="C3130" s="80"/>
      <c r="D3130" s="28" t="s">
        <v>4958</v>
      </c>
      <c r="E3130" s="16" t="s">
        <v>3707</v>
      </c>
      <c r="F3130" s="87">
        <v>8592223345874</v>
      </c>
      <c r="G3130" s="17">
        <v>150</v>
      </c>
      <c r="H3130" s="76">
        <v>198</v>
      </c>
      <c r="I3130" s="18">
        <f t="shared" si="245"/>
        <v>8.0816326530612237</v>
      </c>
      <c r="J3130" s="46">
        <f>'Skupinové slevy'!$C$24</f>
        <v>0</v>
      </c>
      <c r="K3130" s="46">
        <f t="shared" si="246"/>
        <v>0</v>
      </c>
      <c r="L3130" s="46">
        <f t="shared" si="247"/>
        <v>0</v>
      </c>
      <c r="M3130" s="19">
        <f t="shared" si="248"/>
        <v>198</v>
      </c>
      <c r="N3130" s="19">
        <f t="shared" si="249"/>
        <v>8.0816326530612237</v>
      </c>
    </row>
    <row r="3131" spans="1:14" ht="15" customHeight="1">
      <c r="A3131" s="15">
        <v>3125</v>
      </c>
      <c r="B3131" s="41">
        <v>12</v>
      </c>
      <c r="C3131" s="80"/>
      <c r="D3131" s="28" t="s">
        <v>3708</v>
      </c>
      <c r="E3131" s="16" t="s">
        <v>3709</v>
      </c>
      <c r="F3131" s="87">
        <v>8592223345881</v>
      </c>
      <c r="G3131" s="17">
        <v>150</v>
      </c>
      <c r="H3131" s="76">
        <v>227</v>
      </c>
      <c r="I3131" s="18">
        <f t="shared" si="245"/>
        <v>9.2653061224489797</v>
      </c>
      <c r="J3131" s="46">
        <f>'Skupinové slevy'!$C$24</f>
        <v>0</v>
      </c>
      <c r="K3131" s="46">
        <f t="shared" si="246"/>
        <v>0</v>
      </c>
      <c r="L3131" s="46">
        <f t="shared" si="247"/>
        <v>0</v>
      </c>
      <c r="M3131" s="19">
        <f t="shared" si="248"/>
        <v>227</v>
      </c>
      <c r="N3131" s="19">
        <f t="shared" si="249"/>
        <v>9.2653061224489797</v>
      </c>
    </row>
    <row r="3132" spans="1:14" ht="15" customHeight="1">
      <c r="A3132" s="15">
        <v>3126</v>
      </c>
      <c r="B3132" s="41">
        <v>12</v>
      </c>
      <c r="C3132" s="80"/>
      <c r="D3132" s="28" t="s">
        <v>6607</v>
      </c>
      <c r="E3132" s="16" t="s">
        <v>2361</v>
      </c>
      <c r="F3132" s="87">
        <v>8592223345898</v>
      </c>
      <c r="G3132" s="17">
        <v>150</v>
      </c>
      <c r="H3132" s="76">
        <v>339</v>
      </c>
      <c r="I3132" s="18">
        <f t="shared" si="245"/>
        <v>13.836734693877551</v>
      </c>
      <c r="J3132" s="46">
        <f>'Skupinové slevy'!$C$24</f>
        <v>0</v>
      </c>
      <c r="K3132" s="46">
        <f t="shared" si="246"/>
        <v>0</v>
      </c>
      <c r="L3132" s="46">
        <f t="shared" si="247"/>
        <v>0</v>
      </c>
      <c r="M3132" s="19">
        <f t="shared" si="248"/>
        <v>339</v>
      </c>
      <c r="N3132" s="19">
        <f t="shared" si="249"/>
        <v>13.836734693877551</v>
      </c>
    </row>
    <row r="3133" spans="1:14" ht="15" customHeight="1">
      <c r="A3133" s="15">
        <v>3127</v>
      </c>
      <c r="B3133" s="41">
        <v>12</v>
      </c>
      <c r="C3133" s="80"/>
      <c r="D3133" s="28" t="s">
        <v>4314</v>
      </c>
      <c r="E3133" s="16" t="s">
        <v>4315</v>
      </c>
      <c r="F3133" s="87">
        <v>8592223015463</v>
      </c>
      <c r="G3133" s="17">
        <v>150</v>
      </c>
      <c r="H3133" s="76">
        <v>145.19999999999999</v>
      </c>
      <c r="I3133" s="18">
        <f t="shared" si="245"/>
        <v>5.9265306122448971</v>
      </c>
      <c r="J3133" s="46">
        <f>'Skupinové slevy'!$C$24</f>
        <v>0</v>
      </c>
      <c r="K3133" s="46">
        <f t="shared" si="246"/>
        <v>0</v>
      </c>
      <c r="L3133" s="46">
        <f t="shared" si="247"/>
        <v>0</v>
      </c>
      <c r="M3133" s="19">
        <f t="shared" si="248"/>
        <v>145.19999999999999</v>
      </c>
      <c r="N3133" s="19">
        <f t="shared" si="249"/>
        <v>5.9265306122448971</v>
      </c>
    </row>
    <row r="3134" spans="1:14" ht="15" customHeight="1">
      <c r="A3134" s="15">
        <v>3128</v>
      </c>
      <c r="B3134" s="41">
        <v>12</v>
      </c>
      <c r="C3134" s="80"/>
      <c r="D3134" s="28" t="s">
        <v>4841</v>
      </c>
      <c r="E3134" s="16" t="s">
        <v>4842</v>
      </c>
      <c r="F3134" s="87">
        <v>8592223015470</v>
      </c>
      <c r="G3134" s="17">
        <v>150</v>
      </c>
      <c r="H3134" s="76">
        <v>157.1</v>
      </c>
      <c r="I3134" s="18">
        <f t="shared" si="245"/>
        <v>6.4122448979591837</v>
      </c>
      <c r="J3134" s="46">
        <f>'Skupinové slevy'!$C$24</f>
        <v>0</v>
      </c>
      <c r="K3134" s="46">
        <f t="shared" si="246"/>
        <v>0</v>
      </c>
      <c r="L3134" s="46">
        <f t="shared" si="247"/>
        <v>0</v>
      </c>
      <c r="M3134" s="19">
        <f t="shared" si="248"/>
        <v>157.1</v>
      </c>
      <c r="N3134" s="19">
        <f t="shared" si="249"/>
        <v>6.4122448979591837</v>
      </c>
    </row>
    <row r="3135" spans="1:14" ht="15" customHeight="1">
      <c r="A3135" s="15">
        <v>3129</v>
      </c>
      <c r="B3135" s="41">
        <v>12</v>
      </c>
      <c r="C3135" s="80"/>
      <c r="D3135" s="28" t="s">
        <v>4843</v>
      </c>
      <c r="E3135" s="16" t="s">
        <v>4844</v>
      </c>
      <c r="F3135" s="87">
        <v>8592223015487</v>
      </c>
      <c r="G3135" s="17">
        <v>150</v>
      </c>
      <c r="H3135" s="76">
        <v>178</v>
      </c>
      <c r="I3135" s="18">
        <f t="shared" si="245"/>
        <v>7.2653061224489797</v>
      </c>
      <c r="J3135" s="46">
        <f>'Skupinové slevy'!$C$24</f>
        <v>0</v>
      </c>
      <c r="K3135" s="46">
        <f t="shared" si="246"/>
        <v>0</v>
      </c>
      <c r="L3135" s="46">
        <f t="shared" si="247"/>
        <v>0</v>
      </c>
      <c r="M3135" s="19">
        <f t="shared" si="248"/>
        <v>178</v>
      </c>
      <c r="N3135" s="19">
        <f t="shared" si="249"/>
        <v>7.2653061224489797</v>
      </c>
    </row>
    <row r="3136" spans="1:14" ht="15" customHeight="1">
      <c r="A3136" s="15">
        <v>3130</v>
      </c>
      <c r="B3136" s="41">
        <v>12</v>
      </c>
      <c r="C3136" s="80"/>
      <c r="D3136" s="28" t="s">
        <v>2168</v>
      </c>
      <c r="E3136" s="16" t="s">
        <v>2169</v>
      </c>
      <c r="F3136" s="87">
        <v>8592223035102</v>
      </c>
      <c r="G3136" s="17">
        <v>150</v>
      </c>
      <c r="H3136" s="76">
        <v>198</v>
      </c>
      <c r="I3136" s="18">
        <f t="shared" si="245"/>
        <v>8.0816326530612237</v>
      </c>
      <c r="J3136" s="46">
        <f>'Skupinové slevy'!$C$24</f>
        <v>0</v>
      </c>
      <c r="K3136" s="46">
        <f t="shared" si="246"/>
        <v>0</v>
      </c>
      <c r="L3136" s="46">
        <f t="shared" si="247"/>
        <v>0</v>
      </c>
      <c r="M3136" s="19">
        <f t="shared" si="248"/>
        <v>198</v>
      </c>
      <c r="N3136" s="19">
        <f t="shared" si="249"/>
        <v>8.0816326530612237</v>
      </c>
    </row>
    <row r="3137" spans="1:14" ht="15" customHeight="1">
      <c r="A3137" s="15">
        <v>3131</v>
      </c>
      <c r="B3137" s="41">
        <v>12</v>
      </c>
      <c r="C3137" s="80"/>
      <c r="D3137" s="28" t="s">
        <v>2170</v>
      </c>
      <c r="E3137" s="16" t="s">
        <v>2171</v>
      </c>
      <c r="F3137" s="87">
        <v>8592223015494</v>
      </c>
      <c r="G3137" s="17">
        <v>150</v>
      </c>
      <c r="H3137" s="76">
        <v>227</v>
      </c>
      <c r="I3137" s="18">
        <f t="shared" si="245"/>
        <v>9.2653061224489797</v>
      </c>
      <c r="J3137" s="46">
        <f>'Skupinové slevy'!$C$24</f>
        <v>0</v>
      </c>
      <c r="K3137" s="46">
        <f t="shared" si="246"/>
        <v>0</v>
      </c>
      <c r="L3137" s="46">
        <f t="shared" si="247"/>
        <v>0</v>
      </c>
      <c r="M3137" s="19">
        <f t="shared" si="248"/>
        <v>227</v>
      </c>
      <c r="N3137" s="19">
        <f t="shared" si="249"/>
        <v>9.2653061224489797</v>
      </c>
    </row>
    <row r="3138" spans="1:14" ht="15" customHeight="1">
      <c r="A3138" s="15">
        <v>3132</v>
      </c>
      <c r="B3138" s="41">
        <v>12</v>
      </c>
      <c r="C3138" s="80"/>
      <c r="D3138" s="28" t="s">
        <v>2172</v>
      </c>
      <c r="E3138" s="16" t="s">
        <v>2942</v>
      </c>
      <c r="F3138" s="87">
        <v>8592223345836</v>
      </c>
      <c r="G3138" s="17">
        <v>150</v>
      </c>
      <c r="H3138" s="76">
        <v>339</v>
      </c>
      <c r="I3138" s="18">
        <f t="shared" si="245"/>
        <v>13.836734693877551</v>
      </c>
      <c r="J3138" s="46">
        <f>'Skupinové slevy'!$C$24</f>
        <v>0</v>
      </c>
      <c r="K3138" s="46">
        <f t="shared" si="246"/>
        <v>0</v>
      </c>
      <c r="L3138" s="46">
        <f t="shared" si="247"/>
        <v>0</v>
      </c>
      <c r="M3138" s="19">
        <f t="shared" si="248"/>
        <v>339</v>
      </c>
      <c r="N3138" s="19">
        <f t="shared" si="249"/>
        <v>13.836734693877551</v>
      </c>
    </row>
    <row r="3139" spans="1:14" ht="15" customHeight="1">
      <c r="A3139" s="15">
        <v>3133</v>
      </c>
      <c r="B3139" s="41">
        <v>12</v>
      </c>
      <c r="C3139" s="80"/>
      <c r="D3139" s="28" t="s">
        <v>3051</v>
      </c>
      <c r="E3139" s="16" t="s">
        <v>3052</v>
      </c>
      <c r="F3139" s="87">
        <v>8592223006805</v>
      </c>
      <c r="G3139" s="25" t="s">
        <v>5362</v>
      </c>
      <c r="H3139" s="76">
        <v>153</v>
      </c>
      <c r="I3139" s="18">
        <f t="shared" si="245"/>
        <v>6.2448979591836737</v>
      </c>
      <c r="J3139" s="46">
        <f>'Skupinové slevy'!$C$21</f>
        <v>0</v>
      </c>
      <c r="K3139" s="46">
        <f t="shared" si="246"/>
        <v>0</v>
      </c>
      <c r="L3139" s="46">
        <f t="shared" si="247"/>
        <v>0</v>
      </c>
      <c r="M3139" s="19">
        <f t="shared" si="248"/>
        <v>153</v>
      </c>
      <c r="N3139" s="19">
        <f t="shared" si="249"/>
        <v>6.2448979591836737</v>
      </c>
    </row>
    <row r="3140" spans="1:14" ht="15" customHeight="1">
      <c r="A3140" s="15">
        <v>3134</v>
      </c>
      <c r="B3140" s="41">
        <v>12</v>
      </c>
      <c r="C3140" s="80"/>
      <c r="D3140" s="28" t="s">
        <v>1215</v>
      </c>
      <c r="E3140" s="16" t="s">
        <v>1216</v>
      </c>
      <c r="F3140" s="87">
        <v>8592223006812</v>
      </c>
      <c r="G3140" s="25" t="s">
        <v>5362</v>
      </c>
      <c r="H3140" s="76">
        <v>144.69999999999999</v>
      </c>
      <c r="I3140" s="18">
        <f t="shared" si="245"/>
        <v>5.9061224489795912</v>
      </c>
      <c r="J3140" s="46">
        <f>'Skupinové slevy'!$C$21</f>
        <v>0</v>
      </c>
      <c r="K3140" s="46">
        <f t="shared" si="246"/>
        <v>0</v>
      </c>
      <c r="L3140" s="46">
        <f t="shared" si="247"/>
        <v>0</v>
      </c>
      <c r="M3140" s="19">
        <f t="shared" si="248"/>
        <v>144.69999999999999</v>
      </c>
      <c r="N3140" s="19">
        <f t="shared" si="249"/>
        <v>5.9061224489795912</v>
      </c>
    </row>
    <row r="3141" spans="1:14" ht="15" customHeight="1">
      <c r="A3141" s="15">
        <v>3135</v>
      </c>
      <c r="B3141" s="41">
        <v>12</v>
      </c>
      <c r="C3141" s="80"/>
      <c r="D3141" s="28" t="s">
        <v>4266</v>
      </c>
      <c r="E3141" s="16" t="s">
        <v>4267</v>
      </c>
      <c r="F3141" s="87">
        <v>8592223006829</v>
      </c>
      <c r="G3141" s="25" t="s">
        <v>5362</v>
      </c>
      <c r="H3141" s="76">
        <v>223</v>
      </c>
      <c r="I3141" s="18">
        <f t="shared" si="245"/>
        <v>9.1020408163265305</v>
      </c>
      <c r="J3141" s="46">
        <f>'Skupinové slevy'!$C$21</f>
        <v>0</v>
      </c>
      <c r="K3141" s="46">
        <f t="shared" si="246"/>
        <v>0</v>
      </c>
      <c r="L3141" s="46">
        <f t="shared" si="247"/>
        <v>0</v>
      </c>
      <c r="M3141" s="19">
        <f t="shared" si="248"/>
        <v>223</v>
      </c>
      <c r="N3141" s="19">
        <f t="shared" si="249"/>
        <v>9.1020408163265305</v>
      </c>
    </row>
    <row r="3142" spans="1:14" ht="15" customHeight="1">
      <c r="A3142" s="15">
        <v>3136</v>
      </c>
      <c r="B3142" s="41">
        <v>12</v>
      </c>
      <c r="C3142" s="80"/>
      <c r="D3142" s="28" t="s">
        <v>2880</v>
      </c>
      <c r="E3142" s="16" t="s">
        <v>4377</v>
      </c>
      <c r="F3142" s="87">
        <v>8592223088566</v>
      </c>
      <c r="G3142" s="25" t="s">
        <v>5362</v>
      </c>
      <c r="H3142" s="76">
        <v>257</v>
      </c>
      <c r="I3142" s="18">
        <f t="shared" si="245"/>
        <v>10.489795918367347</v>
      </c>
      <c r="J3142" s="46">
        <f>'Skupinové slevy'!$C$21</f>
        <v>0</v>
      </c>
      <c r="K3142" s="46">
        <f t="shared" si="246"/>
        <v>0</v>
      </c>
      <c r="L3142" s="46">
        <f t="shared" si="247"/>
        <v>0</v>
      </c>
      <c r="M3142" s="19">
        <f t="shared" si="248"/>
        <v>257</v>
      </c>
      <c r="N3142" s="19">
        <f t="shared" si="249"/>
        <v>10.489795918367347</v>
      </c>
    </row>
    <row r="3143" spans="1:14" ht="15" customHeight="1">
      <c r="A3143" s="15">
        <v>3137</v>
      </c>
      <c r="B3143" s="41">
        <v>12</v>
      </c>
      <c r="C3143" s="80"/>
      <c r="D3143" s="28" t="s">
        <v>6280</v>
      </c>
      <c r="E3143" s="16" t="s">
        <v>4267</v>
      </c>
      <c r="F3143" s="87">
        <v>8592223088597</v>
      </c>
      <c r="G3143" s="25" t="s">
        <v>5362</v>
      </c>
      <c r="H3143" s="76">
        <v>136.4</v>
      </c>
      <c r="I3143" s="18">
        <f t="shared" ref="I3143:I3206" si="250">H3143/$I$5</f>
        <v>5.5673469387755103</v>
      </c>
      <c r="J3143" s="46">
        <f>'Skupinové slevy'!$C$21</f>
        <v>0</v>
      </c>
      <c r="K3143" s="46">
        <f t="shared" ref="K3143:K3206" si="251">IF($K$4="X",0.04,0)</f>
        <v>0</v>
      </c>
      <c r="L3143" s="46">
        <f t="shared" ref="L3143:L3206" si="252">IF($L$4="X",0.02,0)</f>
        <v>0</v>
      </c>
      <c r="M3143" s="19">
        <f t="shared" si="248"/>
        <v>136.4</v>
      </c>
      <c r="N3143" s="19">
        <f t="shared" si="249"/>
        <v>5.5673469387755103</v>
      </c>
    </row>
    <row r="3144" spans="1:14" ht="15" customHeight="1">
      <c r="A3144" s="15">
        <v>3138</v>
      </c>
      <c r="B3144" s="41">
        <v>12</v>
      </c>
      <c r="C3144" s="80"/>
      <c r="D3144" s="28" t="s">
        <v>2885</v>
      </c>
      <c r="E3144" s="16" t="s">
        <v>4377</v>
      </c>
      <c r="F3144" s="87">
        <v>8592223088603</v>
      </c>
      <c r="G3144" s="25" t="s">
        <v>5362</v>
      </c>
      <c r="H3144" s="76">
        <v>162</v>
      </c>
      <c r="I3144" s="18">
        <f t="shared" si="250"/>
        <v>6.6122448979591839</v>
      </c>
      <c r="J3144" s="46">
        <f>'Skupinové slevy'!$C$21</f>
        <v>0</v>
      </c>
      <c r="K3144" s="46">
        <f t="shared" si="251"/>
        <v>0</v>
      </c>
      <c r="L3144" s="46">
        <f t="shared" si="252"/>
        <v>0</v>
      </c>
      <c r="M3144" s="19">
        <f t="shared" si="248"/>
        <v>162</v>
      </c>
      <c r="N3144" s="19">
        <f t="shared" si="249"/>
        <v>6.6122448979591839</v>
      </c>
    </row>
    <row r="3145" spans="1:14" ht="15" customHeight="1">
      <c r="A3145" s="15">
        <v>3139</v>
      </c>
      <c r="B3145" s="41">
        <v>12</v>
      </c>
      <c r="C3145" s="80"/>
      <c r="D3145" s="28" t="s">
        <v>1824</v>
      </c>
      <c r="E3145" s="16" t="s">
        <v>1825</v>
      </c>
      <c r="F3145" s="87">
        <v>8592223087552</v>
      </c>
      <c r="G3145" s="17">
        <v>150</v>
      </c>
      <c r="H3145" s="76">
        <v>173</v>
      </c>
      <c r="I3145" s="18">
        <f t="shared" si="250"/>
        <v>7.0612244897959187</v>
      </c>
      <c r="J3145" s="46">
        <f>'Skupinové slevy'!$C$24</f>
        <v>0</v>
      </c>
      <c r="K3145" s="46">
        <f t="shared" si="251"/>
        <v>0</v>
      </c>
      <c r="L3145" s="46">
        <f t="shared" si="252"/>
        <v>0</v>
      </c>
      <c r="M3145" s="19">
        <f t="shared" si="248"/>
        <v>173</v>
      </c>
      <c r="N3145" s="19">
        <f t="shared" si="249"/>
        <v>7.0612244897959187</v>
      </c>
    </row>
    <row r="3146" spans="1:14" ht="15" customHeight="1">
      <c r="A3146" s="15">
        <v>3140</v>
      </c>
      <c r="B3146" s="41">
        <v>12</v>
      </c>
      <c r="C3146" s="80"/>
      <c r="D3146" s="28" t="s">
        <v>6034</v>
      </c>
      <c r="E3146" s="16" t="s">
        <v>1825</v>
      </c>
      <c r="F3146" s="87">
        <v>8592223087569</v>
      </c>
      <c r="G3146" s="17">
        <v>150</v>
      </c>
      <c r="H3146" s="76">
        <v>360</v>
      </c>
      <c r="I3146" s="18">
        <f t="shared" si="250"/>
        <v>14.693877551020408</v>
      </c>
      <c r="J3146" s="46">
        <f>'Skupinové slevy'!$C$24</f>
        <v>0</v>
      </c>
      <c r="K3146" s="46">
        <f t="shared" si="251"/>
        <v>0</v>
      </c>
      <c r="L3146" s="46">
        <f t="shared" si="252"/>
        <v>0</v>
      </c>
      <c r="M3146" s="19">
        <f t="shared" si="248"/>
        <v>360</v>
      </c>
      <c r="N3146" s="19">
        <f t="shared" si="249"/>
        <v>14.693877551020408</v>
      </c>
    </row>
    <row r="3147" spans="1:14" ht="15" customHeight="1">
      <c r="A3147" s="15">
        <v>3141</v>
      </c>
      <c r="B3147" s="41">
        <v>12</v>
      </c>
      <c r="C3147" s="80"/>
      <c r="D3147" s="28" t="s">
        <v>3970</v>
      </c>
      <c r="E3147" s="16" t="s">
        <v>3971</v>
      </c>
      <c r="F3147" s="87">
        <v>8592223000278</v>
      </c>
      <c r="G3147" s="17">
        <v>150</v>
      </c>
      <c r="H3147" s="76">
        <v>78</v>
      </c>
      <c r="I3147" s="18">
        <f t="shared" si="250"/>
        <v>3.1836734693877551</v>
      </c>
      <c r="J3147" s="46">
        <f>'Skupinové slevy'!$C$24</f>
        <v>0</v>
      </c>
      <c r="K3147" s="46">
        <f t="shared" si="251"/>
        <v>0</v>
      </c>
      <c r="L3147" s="46">
        <f t="shared" si="252"/>
        <v>0</v>
      </c>
      <c r="M3147" s="19">
        <f t="shared" si="248"/>
        <v>78</v>
      </c>
      <c r="N3147" s="19">
        <f t="shared" si="249"/>
        <v>3.1836734693877551</v>
      </c>
    </row>
    <row r="3148" spans="1:14" ht="15" customHeight="1">
      <c r="A3148" s="15">
        <v>3142</v>
      </c>
      <c r="B3148" s="41">
        <v>12</v>
      </c>
      <c r="C3148" s="80"/>
      <c r="D3148" s="28" t="s">
        <v>4553</v>
      </c>
      <c r="E3148" s="16" t="s">
        <v>4554</v>
      </c>
      <c r="F3148" s="87">
        <v>8592223088504</v>
      </c>
      <c r="G3148" s="17">
        <v>150</v>
      </c>
      <c r="H3148" s="76">
        <v>58.7</v>
      </c>
      <c r="I3148" s="18">
        <f t="shared" si="250"/>
        <v>2.3959183673469391</v>
      </c>
      <c r="J3148" s="46">
        <f>'Skupinové slevy'!$C$24</f>
        <v>0</v>
      </c>
      <c r="K3148" s="46">
        <f t="shared" si="251"/>
        <v>0</v>
      </c>
      <c r="L3148" s="46">
        <f t="shared" si="252"/>
        <v>0</v>
      </c>
      <c r="M3148" s="19">
        <f t="shared" si="248"/>
        <v>58.7</v>
      </c>
      <c r="N3148" s="19">
        <f t="shared" si="249"/>
        <v>2.3959183673469391</v>
      </c>
    </row>
    <row r="3149" spans="1:14" ht="15" customHeight="1">
      <c r="A3149" s="15">
        <v>3143</v>
      </c>
      <c r="B3149" s="41">
        <v>12</v>
      </c>
      <c r="C3149" s="80"/>
      <c r="D3149" s="28" t="s">
        <v>5803</v>
      </c>
      <c r="E3149" s="16" t="s">
        <v>5804</v>
      </c>
      <c r="F3149" s="87">
        <v>8592223015456</v>
      </c>
      <c r="G3149" s="17">
        <v>150</v>
      </c>
      <c r="H3149" s="76">
        <v>36</v>
      </c>
      <c r="I3149" s="18">
        <f t="shared" si="250"/>
        <v>1.4693877551020409</v>
      </c>
      <c r="J3149" s="46">
        <f>'Skupinové slevy'!$C$24</f>
        <v>0</v>
      </c>
      <c r="K3149" s="46">
        <f t="shared" si="251"/>
        <v>0</v>
      </c>
      <c r="L3149" s="46">
        <f t="shared" si="252"/>
        <v>0</v>
      </c>
      <c r="M3149" s="19">
        <f t="shared" ref="M3149:M3212" si="253">H3149*(1-$J3149)*(1-$K3149)*(1-$L3149)</f>
        <v>36</v>
      </c>
      <c r="N3149" s="19">
        <f t="shared" ref="N3149:N3212" si="254">I3149*(1-$J3149)*(1-$K3149)*(1-$L3149)</f>
        <v>1.4693877551020409</v>
      </c>
    </row>
    <row r="3150" spans="1:14" ht="15" customHeight="1">
      <c r="A3150" s="15">
        <v>3144</v>
      </c>
      <c r="B3150" s="41">
        <v>12</v>
      </c>
      <c r="C3150" s="80"/>
      <c r="D3150" s="28" t="s">
        <v>1404</v>
      </c>
      <c r="E3150" s="16" t="s">
        <v>5804</v>
      </c>
      <c r="F3150" s="87">
        <v>8592223088559</v>
      </c>
      <c r="G3150" s="17">
        <v>150</v>
      </c>
      <c r="H3150" s="76">
        <v>211</v>
      </c>
      <c r="I3150" s="18">
        <f t="shared" si="250"/>
        <v>8.612244897959183</v>
      </c>
      <c r="J3150" s="46">
        <f>'Skupinové slevy'!$C$24</f>
        <v>0</v>
      </c>
      <c r="K3150" s="46">
        <f t="shared" si="251"/>
        <v>0</v>
      </c>
      <c r="L3150" s="46">
        <f t="shared" si="252"/>
        <v>0</v>
      </c>
      <c r="M3150" s="19">
        <f t="shared" si="253"/>
        <v>211</v>
      </c>
      <c r="N3150" s="19">
        <f t="shared" si="254"/>
        <v>8.612244897959183</v>
      </c>
    </row>
    <row r="3151" spans="1:14" ht="15" customHeight="1">
      <c r="A3151" s="15">
        <v>3145</v>
      </c>
      <c r="B3151" s="41">
        <v>12</v>
      </c>
      <c r="C3151" s="80"/>
      <c r="D3151" s="28" t="s">
        <v>5523</v>
      </c>
      <c r="E3151" s="16" t="s">
        <v>5524</v>
      </c>
      <c r="F3151" s="87">
        <v>8592223088528</v>
      </c>
      <c r="G3151" s="17">
        <v>150</v>
      </c>
      <c r="H3151" s="76">
        <v>41.9</v>
      </c>
      <c r="I3151" s="18">
        <f t="shared" si="250"/>
        <v>1.7102040816326529</v>
      </c>
      <c r="J3151" s="46">
        <f>'Skupinové slevy'!$C$24</f>
        <v>0</v>
      </c>
      <c r="K3151" s="46">
        <f t="shared" si="251"/>
        <v>0</v>
      </c>
      <c r="L3151" s="46">
        <f t="shared" si="252"/>
        <v>0</v>
      </c>
      <c r="M3151" s="19">
        <f t="shared" si="253"/>
        <v>41.9</v>
      </c>
      <c r="N3151" s="19">
        <f t="shared" si="254"/>
        <v>1.7102040816326529</v>
      </c>
    </row>
    <row r="3152" spans="1:14" ht="15" customHeight="1">
      <c r="A3152" s="15">
        <v>3146</v>
      </c>
      <c r="B3152" s="41">
        <v>12</v>
      </c>
      <c r="C3152" s="80"/>
      <c r="D3152" s="28" t="s">
        <v>2419</v>
      </c>
      <c r="E3152" s="16" t="s">
        <v>2420</v>
      </c>
      <c r="F3152" s="87">
        <v>8592223005280</v>
      </c>
      <c r="G3152" s="17">
        <v>150</v>
      </c>
      <c r="H3152" s="76">
        <v>36</v>
      </c>
      <c r="I3152" s="18">
        <f t="shared" si="250"/>
        <v>1.4693877551020409</v>
      </c>
      <c r="J3152" s="46">
        <f>'Skupinové slevy'!$C$24</f>
        <v>0</v>
      </c>
      <c r="K3152" s="46">
        <f t="shared" si="251"/>
        <v>0</v>
      </c>
      <c r="L3152" s="46">
        <f t="shared" si="252"/>
        <v>0</v>
      </c>
      <c r="M3152" s="19">
        <f t="shared" si="253"/>
        <v>36</v>
      </c>
      <c r="N3152" s="19">
        <f t="shared" si="254"/>
        <v>1.4693877551020409</v>
      </c>
    </row>
    <row r="3153" spans="1:14" ht="15" customHeight="1">
      <c r="A3153" s="15">
        <v>3147</v>
      </c>
      <c r="B3153" s="41">
        <v>12</v>
      </c>
      <c r="C3153" s="80"/>
      <c r="D3153" s="28" t="s">
        <v>3656</v>
      </c>
      <c r="E3153" s="16" t="s">
        <v>2420</v>
      </c>
      <c r="F3153" s="87">
        <v>8592223087545</v>
      </c>
      <c r="G3153" s="17">
        <v>150</v>
      </c>
      <c r="H3153" s="76">
        <v>215</v>
      </c>
      <c r="I3153" s="18">
        <f t="shared" si="250"/>
        <v>8.7755102040816322</v>
      </c>
      <c r="J3153" s="46">
        <f>'Skupinové slevy'!$C$24</f>
        <v>0</v>
      </c>
      <c r="K3153" s="46">
        <f t="shared" si="251"/>
        <v>0</v>
      </c>
      <c r="L3153" s="46">
        <f t="shared" si="252"/>
        <v>0</v>
      </c>
      <c r="M3153" s="19">
        <f t="shared" si="253"/>
        <v>215</v>
      </c>
      <c r="N3153" s="19">
        <f t="shared" si="254"/>
        <v>8.7755102040816322</v>
      </c>
    </row>
    <row r="3154" spans="1:14" ht="15" customHeight="1">
      <c r="A3154" s="15">
        <v>3148</v>
      </c>
      <c r="B3154" s="41">
        <v>12</v>
      </c>
      <c r="C3154" s="80"/>
      <c r="D3154" s="28" t="s">
        <v>4888</v>
      </c>
      <c r="E3154" s="16" t="s">
        <v>4889</v>
      </c>
      <c r="F3154" s="87">
        <v>8592223012332</v>
      </c>
      <c r="G3154" s="17">
        <v>150</v>
      </c>
      <c r="H3154" s="76">
        <v>43.6</v>
      </c>
      <c r="I3154" s="18">
        <f t="shared" si="250"/>
        <v>1.7795918367346939</v>
      </c>
      <c r="J3154" s="46">
        <f>'Skupinové slevy'!$C$24</f>
        <v>0</v>
      </c>
      <c r="K3154" s="46">
        <f t="shared" si="251"/>
        <v>0</v>
      </c>
      <c r="L3154" s="46">
        <f t="shared" si="252"/>
        <v>0</v>
      </c>
      <c r="M3154" s="19">
        <f t="shared" si="253"/>
        <v>43.6</v>
      </c>
      <c r="N3154" s="19">
        <f t="shared" si="254"/>
        <v>1.7795918367346939</v>
      </c>
    </row>
    <row r="3155" spans="1:14" ht="15" customHeight="1">
      <c r="A3155" s="15">
        <v>3149</v>
      </c>
      <c r="B3155" s="41">
        <v>12</v>
      </c>
      <c r="C3155" s="80"/>
      <c r="D3155" s="28" t="s">
        <v>5335</v>
      </c>
      <c r="E3155" s="16" t="s">
        <v>5336</v>
      </c>
      <c r="F3155" s="87">
        <v>8592223300880</v>
      </c>
      <c r="G3155" s="17">
        <v>150</v>
      </c>
      <c r="H3155" s="76">
        <v>137.30000000000001</v>
      </c>
      <c r="I3155" s="18">
        <f t="shared" si="250"/>
        <v>5.6040816326530614</v>
      </c>
      <c r="J3155" s="46">
        <f>'Skupinové slevy'!$C$24</f>
        <v>0</v>
      </c>
      <c r="K3155" s="46">
        <f t="shared" si="251"/>
        <v>0</v>
      </c>
      <c r="L3155" s="46">
        <f t="shared" si="252"/>
        <v>0</v>
      </c>
      <c r="M3155" s="19">
        <f t="shared" si="253"/>
        <v>137.30000000000001</v>
      </c>
      <c r="N3155" s="19">
        <f t="shared" si="254"/>
        <v>5.6040816326530614</v>
      </c>
    </row>
    <row r="3156" spans="1:14" ht="15" customHeight="1">
      <c r="A3156" s="15">
        <v>3150</v>
      </c>
      <c r="B3156" s="41">
        <v>12</v>
      </c>
      <c r="C3156" s="80"/>
      <c r="D3156" s="28" t="s">
        <v>302</v>
      </c>
      <c r="E3156" s="16" t="s">
        <v>659</v>
      </c>
      <c r="F3156" s="87">
        <v>8592223087606</v>
      </c>
      <c r="G3156" s="17">
        <v>150</v>
      </c>
      <c r="H3156" s="76">
        <v>122.3</v>
      </c>
      <c r="I3156" s="18">
        <f t="shared" si="250"/>
        <v>4.9918367346938775</v>
      </c>
      <c r="J3156" s="46">
        <f>'Skupinové slevy'!$C$24</f>
        <v>0</v>
      </c>
      <c r="K3156" s="46">
        <f t="shared" si="251"/>
        <v>0</v>
      </c>
      <c r="L3156" s="46">
        <f t="shared" si="252"/>
        <v>0</v>
      </c>
      <c r="M3156" s="19">
        <f t="shared" si="253"/>
        <v>122.3</v>
      </c>
      <c r="N3156" s="19">
        <f t="shared" si="254"/>
        <v>4.9918367346938775</v>
      </c>
    </row>
    <row r="3157" spans="1:14" ht="15" customHeight="1">
      <c r="A3157" s="15">
        <v>3151</v>
      </c>
      <c r="B3157" s="41">
        <v>12</v>
      </c>
      <c r="C3157" s="80"/>
      <c r="D3157" s="28" t="s">
        <v>401</v>
      </c>
      <c r="E3157" s="16" t="s">
        <v>48</v>
      </c>
      <c r="F3157" s="87">
        <v>8592223015777</v>
      </c>
      <c r="G3157" s="17">
        <v>150</v>
      </c>
      <c r="H3157" s="76">
        <v>522</v>
      </c>
      <c r="I3157" s="18">
        <f t="shared" si="250"/>
        <v>21.306122448979593</v>
      </c>
      <c r="J3157" s="46">
        <f>'Skupinové slevy'!$C$24</f>
        <v>0</v>
      </c>
      <c r="K3157" s="46">
        <f t="shared" si="251"/>
        <v>0</v>
      </c>
      <c r="L3157" s="46">
        <f t="shared" si="252"/>
        <v>0</v>
      </c>
      <c r="M3157" s="19">
        <f t="shared" si="253"/>
        <v>522</v>
      </c>
      <c r="N3157" s="19">
        <f t="shared" si="254"/>
        <v>21.306122448979593</v>
      </c>
    </row>
    <row r="3158" spans="1:14" ht="15" customHeight="1">
      <c r="A3158" s="15">
        <v>3152</v>
      </c>
      <c r="B3158" s="41">
        <v>12</v>
      </c>
      <c r="C3158" s="80"/>
      <c r="D3158" s="28" t="s">
        <v>1298</v>
      </c>
      <c r="E3158" s="16" t="s">
        <v>1299</v>
      </c>
      <c r="F3158" s="87">
        <v>8592223089631</v>
      </c>
      <c r="G3158" s="17">
        <v>150</v>
      </c>
      <c r="H3158" s="76">
        <v>75.099999999999994</v>
      </c>
      <c r="I3158" s="18">
        <f t="shared" si="250"/>
        <v>3.0653061224489795</v>
      </c>
      <c r="J3158" s="46">
        <f>'Skupinové slevy'!$C$24</f>
        <v>0</v>
      </c>
      <c r="K3158" s="46">
        <f t="shared" si="251"/>
        <v>0</v>
      </c>
      <c r="L3158" s="46">
        <f t="shared" si="252"/>
        <v>0</v>
      </c>
      <c r="M3158" s="19">
        <f t="shared" si="253"/>
        <v>75.099999999999994</v>
      </c>
      <c r="N3158" s="19">
        <f t="shared" si="254"/>
        <v>3.0653061224489795</v>
      </c>
    </row>
    <row r="3159" spans="1:14" ht="15" customHeight="1">
      <c r="A3159" s="15">
        <v>3153</v>
      </c>
      <c r="B3159" s="41">
        <v>12</v>
      </c>
      <c r="C3159" s="80"/>
      <c r="D3159" s="28" t="s">
        <v>3807</v>
      </c>
      <c r="E3159" s="16" t="s">
        <v>3808</v>
      </c>
      <c r="F3159" s="87">
        <v>8592223301092</v>
      </c>
      <c r="G3159" s="17">
        <v>150</v>
      </c>
      <c r="H3159" s="76">
        <v>73.2</v>
      </c>
      <c r="I3159" s="18">
        <f t="shared" si="250"/>
        <v>2.9877551020408166</v>
      </c>
      <c r="J3159" s="46">
        <f>'Skupinové slevy'!$C$24</f>
        <v>0</v>
      </c>
      <c r="K3159" s="46">
        <f t="shared" si="251"/>
        <v>0</v>
      </c>
      <c r="L3159" s="46">
        <f t="shared" si="252"/>
        <v>0</v>
      </c>
      <c r="M3159" s="19">
        <f t="shared" si="253"/>
        <v>73.2</v>
      </c>
      <c r="N3159" s="19">
        <f t="shared" si="254"/>
        <v>2.9877551020408166</v>
      </c>
    </row>
    <row r="3160" spans="1:14" ht="15" customHeight="1">
      <c r="A3160" s="15">
        <v>3154</v>
      </c>
      <c r="B3160" s="41">
        <v>12</v>
      </c>
      <c r="C3160" s="80"/>
      <c r="D3160" s="28" t="s">
        <v>5645</v>
      </c>
      <c r="E3160" s="16" t="s">
        <v>5646</v>
      </c>
      <c r="F3160" s="87">
        <v>8592223047198</v>
      </c>
      <c r="G3160" s="17">
        <v>150</v>
      </c>
      <c r="H3160" s="76">
        <v>37.799999999999997</v>
      </c>
      <c r="I3160" s="18">
        <f t="shared" si="250"/>
        <v>1.5428571428571427</v>
      </c>
      <c r="J3160" s="46">
        <f>'Skupinové slevy'!$C$24</f>
        <v>0</v>
      </c>
      <c r="K3160" s="46">
        <f t="shared" si="251"/>
        <v>0</v>
      </c>
      <c r="L3160" s="46">
        <f t="shared" si="252"/>
        <v>0</v>
      </c>
      <c r="M3160" s="19">
        <f t="shared" si="253"/>
        <v>37.799999999999997</v>
      </c>
      <c r="N3160" s="19">
        <f t="shared" si="254"/>
        <v>1.5428571428571427</v>
      </c>
    </row>
    <row r="3161" spans="1:14" ht="15" customHeight="1">
      <c r="A3161" s="15">
        <v>3155</v>
      </c>
      <c r="B3161" s="41">
        <v>12</v>
      </c>
      <c r="C3161" s="80"/>
      <c r="D3161" s="28" t="s">
        <v>2471</v>
      </c>
      <c r="E3161" s="16" t="s">
        <v>2472</v>
      </c>
      <c r="F3161" s="87">
        <v>8592223041479</v>
      </c>
      <c r="G3161" s="17">
        <v>150</v>
      </c>
      <c r="H3161" s="76">
        <v>52.1</v>
      </c>
      <c r="I3161" s="18">
        <f t="shared" si="250"/>
        <v>2.1265306122448981</v>
      </c>
      <c r="J3161" s="46">
        <f>'Skupinové slevy'!$C$24</f>
        <v>0</v>
      </c>
      <c r="K3161" s="46">
        <f t="shared" si="251"/>
        <v>0</v>
      </c>
      <c r="L3161" s="46">
        <f t="shared" si="252"/>
        <v>0</v>
      </c>
      <c r="M3161" s="19">
        <f t="shared" si="253"/>
        <v>52.1</v>
      </c>
      <c r="N3161" s="19">
        <f t="shared" si="254"/>
        <v>2.1265306122448981</v>
      </c>
    </row>
    <row r="3162" spans="1:14" ht="15" customHeight="1">
      <c r="A3162" s="15">
        <v>3156</v>
      </c>
      <c r="B3162" s="41">
        <v>12</v>
      </c>
      <c r="C3162" s="80"/>
      <c r="D3162" s="28" t="s">
        <v>2087</v>
      </c>
      <c r="E3162" s="16" t="s">
        <v>2088</v>
      </c>
      <c r="F3162" s="87">
        <v>8592223089624</v>
      </c>
      <c r="G3162" s="17">
        <v>150</v>
      </c>
      <c r="H3162" s="76">
        <v>50.8</v>
      </c>
      <c r="I3162" s="18">
        <f t="shared" si="250"/>
        <v>2.073469387755102</v>
      </c>
      <c r="J3162" s="46">
        <f>'Skupinové slevy'!$C$24</f>
        <v>0</v>
      </c>
      <c r="K3162" s="46">
        <f t="shared" si="251"/>
        <v>0</v>
      </c>
      <c r="L3162" s="46">
        <f t="shared" si="252"/>
        <v>0</v>
      </c>
      <c r="M3162" s="19">
        <f t="shared" si="253"/>
        <v>50.8</v>
      </c>
      <c r="N3162" s="19">
        <f t="shared" si="254"/>
        <v>2.073469387755102</v>
      </c>
    </row>
    <row r="3163" spans="1:14" ht="15" customHeight="1">
      <c r="A3163" s="15">
        <v>3157</v>
      </c>
      <c r="B3163" s="41">
        <v>12</v>
      </c>
      <c r="C3163" s="80"/>
      <c r="D3163" s="28" t="s">
        <v>7054</v>
      </c>
      <c r="E3163" s="16" t="s">
        <v>7055</v>
      </c>
      <c r="F3163" s="87">
        <v>8592223010925</v>
      </c>
      <c r="G3163" s="17">
        <v>150</v>
      </c>
      <c r="H3163" s="76">
        <v>68.2</v>
      </c>
      <c r="I3163" s="18">
        <f t="shared" si="250"/>
        <v>2.7836734693877552</v>
      </c>
      <c r="J3163" s="46">
        <f>'Skupinové slevy'!$C$24</f>
        <v>0</v>
      </c>
      <c r="K3163" s="46">
        <f t="shared" si="251"/>
        <v>0</v>
      </c>
      <c r="L3163" s="46">
        <f t="shared" si="252"/>
        <v>0</v>
      </c>
      <c r="M3163" s="19">
        <f t="shared" si="253"/>
        <v>68.2</v>
      </c>
      <c r="N3163" s="19">
        <f t="shared" si="254"/>
        <v>2.7836734693877552</v>
      </c>
    </row>
    <row r="3164" spans="1:14" ht="15" customHeight="1">
      <c r="A3164" s="15">
        <v>3158</v>
      </c>
      <c r="B3164" s="41">
        <v>12</v>
      </c>
      <c r="C3164" s="80"/>
      <c r="D3164" s="28" t="s">
        <v>2085</v>
      </c>
      <c r="E3164" s="16" t="s">
        <v>2086</v>
      </c>
      <c r="F3164" s="87">
        <v>8592223015500</v>
      </c>
      <c r="G3164" s="17">
        <v>150</v>
      </c>
      <c r="H3164" s="76">
        <v>73.400000000000006</v>
      </c>
      <c r="I3164" s="18">
        <f t="shared" si="250"/>
        <v>2.9959183673469392</v>
      </c>
      <c r="J3164" s="46">
        <f>'Skupinové slevy'!$C$24</f>
        <v>0</v>
      </c>
      <c r="K3164" s="46">
        <f t="shared" si="251"/>
        <v>0</v>
      </c>
      <c r="L3164" s="46">
        <f t="shared" si="252"/>
        <v>0</v>
      </c>
      <c r="M3164" s="19">
        <f t="shared" si="253"/>
        <v>73.400000000000006</v>
      </c>
      <c r="N3164" s="19">
        <f t="shared" si="254"/>
        <v>2.9959183673469392</v>
      </c>
    </row>
    <row r="3165" spans="1:14" ht="15" customHeight="1">
      <c r="A3165" s="15">
        <v>3159</v>
      </c>
      <c r="B3165" s="41">
        <v>12</v>
      </c>
      <c r="C3165" s="80"/>
      <c r="D3165" s="28" t="s">
        <v>2490</v>
      </c>
      <c r="E3165" s="16" t="s">
        <v>2491</v>
      </c>
      <c r="F3165" s="87">
        <v>8592223015517</v>
      </c>
      <c r="G3165" s="17">
        <v>150</v>
      </c>
      <c r="H3165" s="76">
        <v>51.9</v>
      </c>
      <c r="I3165" s="18">
        <f t="shared" si="250"/>
        <v>2.1183673469387756</v>
      </c>
      <c r="J3165" s="46">
        <f>'Skupinové slevy'!$C$24</f>
        <v>0</v>
      </c>
      <c r="K3165" s="46">
        <f t="shared" si="251"/>
        <v>0</v>
      </c>
      <c r="L3165" s="46">
        <f t="shared" si="252"/>
        <v>0</v>
      </c>
      <c r="M3165" s="19">
        <f t="shared" si="253"/>
        <v>51.9</v>
      </c>
      <c r="N3165" s="19">
        <f t="shared" si="254"/>
        <v>2.1183673469387756</v>
      </c>
    </row>
    <row r="3166" spans="1:14" ht="15" customHeight="1">
      <c r="A3166" s="15">
        <v>3160</v>
      </c>
      <c r="B3166" s="41">
        <v>12</v>
      </c>
      <c r="C3166" s="80"/>
      <c r="D3166" s="28" t="s">
        <v>505</v>
      </c>
      <c r="E3166" s="16" t="s">
        <v>506</v>
      </c>
      <c r="F3166" s="87">
        <v>8592223015524</v>
      </c>
      <c r="G3166" s="17">
        <v>150</v>
      </c>
      <c r="H3166" s="76">
        <v>51.9</v>
      </c>
      <c r="I3166" s="18">
        <f t="shared" si="250"/>
        <v>2.1183673469387756</v>
      </c>
      <c r="J3166" s="46">
        <f>'Skupinové slevy'!$C$24</f>
        <v>0</v>
      </c>
      <c r="K3166" s="46">
        <f t="shared" si="251"/>
        <v>0</v>
      </c>
      <c r="L3166" s="46">
        <f t="shared" si="252"/>
        <v>0</v>
      </c>
      <c r="M3166" s="19">
        <f t="shared" si="253"/>
        <v>51.9</v>
      </c>
      <c r="N3166" s="19">
        <f t="shared" si="254"/>
        <v>2.1183673469387756</v>
      </c>
    </row>
    <row r="3167" spans="1:14" ht="15" customHeight="1">
      <c r="A3167" s="15">
        <v>3161</v>
      </c>
      <c r="B3167" s="41">
        <v>12</v>
      </c>
      <c r="C3167" s="80"/>
      <c r="D3167" s="28" t="s">
        <v>507</v>
      </c>
      <c r="E3167" s="16" t="s">
        <v>508</v>
      </c>
      <c r="F3167" s="87">
        <v>8592223015531</v>
      </c>
      <c r="G3167" s="17">
        <v>150</v>
      </c>
      <c r="H3167" s="76">
        <v>68.2</v>
      </c>
      <c r="I3167" s="18">
        <f t="shared" si="250"/>
        <v>2.7836734693877552</v>
      </c>
      <c r="J3167" s="46">
        <f>'Skupinové slevy'!$C$24</f>
        <v>0</v>
      </c>
      <c r="K3167" s="46">
        <f t="shared" si="251"/>
        <v>0</v>
      </c>
      <c r="L3167" s="46">
        <f t="shared" si="252"/>
        <v>0</v>
      </c>
      <c r="M3167" s="19">
        <f t="shared" si="253"/>
        <v>68.2</v>
      </c>
      <c r="N3167" s="19">
        <f t="shared" si="254"/>
        <v>2.7836734693877552</v>
      </c>
    </row>
    <row r="3168" spans="1:14" ht="15" customHeight="1">
      <c r="A3168" s="15">
        <v>3162</v>
      </c>
      <c r="B3168" s="41">
        <v>12</v>
      </c>
      <c r="C3168" s="80"/>
      <c r="D3168" s="28" t="s">
        <v>509</v>
      </c>
      <c r="E3168" s="16" t="s">
        <v>510</v>
      </c>
      <c r="F3168" s="87">
        <v>8592223015548</v>
      </c>
      <c r="G3168" s="17">
        <v>150</v>
      </c>
      <c r="H3168" s="76">
        <v>68.2</v>
      </c>
      <c r="I3168" s="18">
        <f t="shared" si="250"/>
        <v>2.7836734693877552</v>
      </c>
      <c r="J3168" s="46">
        <f>'Skupinové slevy'!$C$24</f>
        <v>0</v>
      </c>
      <c r="K3168" s="46">
        <f t="shared" si="251"/>
        <v>0</v>
      </c>
      <c r="L3168" s="46">
        <f t="shared" si="252"/>
        <v>0</v>
      </c>
      <c r="M3168" s="19">
        <f t="shared" si="253"/>
        <v>68.2</v>
      </c>
      <c r="N3168" s="19">
        <f t="shared" si="254"/>
        <v>2.7836734693877552</v>
      </c>
    </row>
    <row r="3169" spans="1:14" ht="15" customHeight="1">
      <c r="A3169" s="15">
        <v>3163</v>
      </c>
      <c r="B3169" s="41">
        <v>12</v>
      </c>
      <c r="C3169" s="80"/>
      <c r="D3169" s="28" t="s">
        <v>4891</v>
      </c>
      <c r="E3169" s="16" t="s">
        <v>6258</v>
      </c>
      <c r="F3169" s="87">
        <v>8592223229068</v>
      </c>
      <c r="G3169" s="17">
        <v>150</v>
      </c>
      <c r="H3169" s="76">
        <v>57.4</v>
      </c>
      <c r="I3169" s="18">
        <f t="shared" si="250"/>
        <v>2.342857142857143</v>
      </c>
      <c r="J3169" s="46">
        <f>'Skupinové slevy'!$C$24</f>
        <v>0</v>
      </c>
      <c r="K3169" s="46">
        <f t="shared" si="251"/>
        <v>0</v>
      </c>
      <c r="L3169" s="46">
        <f t="shared" si="252"/>
        <v>0</v>
      </c>
      <c r="M3169" s="19">
        <f t="shared" si="253"/>
        <v>57.4</v>
      </c>
      <c r="N3169" s="19">
        <f t="shared" si="254"/>
        <v>2.342857142857143</v>
      </c>
    </row>
    <row r="3170" spans="1:14" ht="15" customHeight="1">
      <c r="A3170" s="15">
        <v>3164</v>
      </c>
      <c r="B3170" s="41">
        <v>12</v>
      </c>
      <c r="C3170" s="80"/>
      <c r="D3170" s="28" t="s">
        <v>4777</v>
      </c>
      <c r="E3170" s="16" t="s">
        <v>2139</v>
      </c>
      <c r="F3170" s="87">
        <v>8592223229075</v>
      </c>
      <c r="G3170" s="17">
        <v>150</v>
      </c>
      <c r="H3170" s="76">
        <v>57.4</v>
      </c>
      <c r="I3170" s="18">
        <f t="shared" si="250"/>
        <v>2.342857142857143</v>
      </c>
      <c r="J3170" s="46">
        <f>'Skupinové slevy'!$C$24</f>
        <v>0</v>
      </c>
      <c r="K3170" s="46">
        <f t="shared" si="251"/>
        <v>0</v>
      </c>
      <c r="L3170" s="46">
        <f t="shared" si="252"/>
        <v>0</v>
      </c>
      <c r="M3170" s="19">
        <f t="shared" si="253"/>
        <v>57.4</v>
      </c>
      <c r="N3170" s="19">
        <f t="shared" si="254"/>
        <v>2.342857142857143</v>
      </c>
    </row>
    <row r="3171" spans="1:14" ht="15" customHeight="1">
      <c r="A3171" s="15">
        <v>3165</v>
      </c>
      <c r="B3171" s="41">
        <v>12</v>
      </c>
      <c r="C3171" s="80"/>
      <c r="D3171" s="28" t="s">
        <v>3033</v>
      </c>
      <c r="E3171" s="16" t="s">
        <v>3034</v>
      </c>
      <c r="F3171" s="87">
        <v>8592223029521</v>
      </c>
      <c r="G3171" s="17">
        <v>150</v>
      </c>
      <c r="H3171" s="76">
        <v>13.4</v>
      </c>
      <c r="I3171" s="18">
        <f t="shared" si="250"/>
        <v>0.54693877551020409</v>
      </c>
      <c r="J3171" s="46">
        <f>'Skupinové slevy'!$C$24</f>
        <v>0</v>
      </c>
      <c r="K3171" s="46">
        <f t="shared" si="251"/>
        <v>0</v>
      </c>
      <c r="L3171" s="46">
        <f t="shared" si="252"/>
        <v>0</v>
      </c>
      <c r="M3171" s="19">
        <f t="shared" si="253"/>
        <v>13.4</v>
      </c>
      <c r="N3171" s="19">
        <f t="shared" si="254"/>
        <v>0.54693877551020409</v>
      </c>
    </row>
    <row r="3172" spans="1:14" ht="15" customHeight="1">
      <c r="A3172" s="15">
        <v>3166</v>
      </c>
      <c r="B3172" s="41">
        <v>12</v>
      </c>
      <c r="C3172" s="80"/>
      <c r="D3172" s="28" t="s">
        <v>4183</v>
      </c>
      <c r="E3172" s="16" t="s">
        <v>4184</v>
      </c>
      <c r="F3172" s="87">
        <v>8592223029514</v>
      </c>
      <c r="G3172" s="17">
        <v>150</v>
      </c>
      <c r="H3172" s="76">
        <v>13.4</v>
      </c>
      <c r="I3172" s="18">
        <f t="shared" si="250"/>
        <v>0.54693877551020409</v>
      </c>
      <c r="J3172" s="46">
        <f>'Skupinové slevy'!$C$24</f>
        <v>0</v>
      </c>
      <c r="K3172" s="46">
        <f t="shared" si="251"/>
        <v>0</v>
      </c>
      <c r="L3172" s="46">
        <f t="shared" si="252"/>
        <v>0</v>
      </c>
      <c r="M3172" s="19">
        <f t="shared" si="253"/>
        <v>13.4</v>
      </c>
      <c r="N3172" s="19">
        <f t="shared" si="254"/>
        <v>0.54693877551020409</v>
      </c>
    </row>
    <row r="3173" spans="1:14" ht="15" customHeight="1">
      <c r="A3173" s="15">
        <v>3167</v>
      </c>
      <c r="B3173" s="41">
        <v>12</v>
      </c>
      <c r="C3173" s="80"/>
      <c r="D3173" s="28" t="s">
        <v>2441</v>
      </c>
      <c r="E3173" s="16" t="s">
        <v>1010</v>
      </c>
      <c r="F3173" s="87">
        <v>8592223023857</v>
      </c>
      <c r="G3173" s="17">
        <v>150</v>
      </c>
      <c r="H3173" s="76">
        <v>6</v>
      </c>
      <c r="I3173" s="18">
        <f t="shared" si="250"/>
        <v>0.24489795918367346</v>
      </c>
      <c r="J3173" s="46">
        <f>'Skupinové slevy'!$C$24</f>
        <v>0</v>
      </c>
      <c r="K3173" s="46">
        <f t="shared" si="251"/>
        <v>0</v>
      </c>
      <c r="L3173" s="46">
        <f t="shared" si="252"/>
        <v>0</v>
      </c>
      <c r="M3173" s="19">
        <f t="shared" si="253"/>
        <v>6</v>
      </c>
      <c r="N3173" s="19">
        <f t="shared" si="254"/>
        <v>0.24489795918367346</v>
      </c>
    </row>
    <row r="3174" spans="1:14" ht="15" customHeight="1">
      <c r="A3174" s="15">
        <v>3168</v>
      </c>
      <c r="B3174" s="41">
        <v>12</v>
      </c>
      <c r="C3174" s="80"/>
      <c r="D3174" s="28" t="s">
        <v>1540</v>
      </c>
      <c r="E3174" s="16" t="s">
        <v>1541</v>
      </c>
      <c r="F3174" s="87">
        <v>8592223302679</v>
      </c>
      <c r="G3174" s="17">
        <v>150</v>
      </c>
      <c r="H3174" s="76">
        <v>18.2</v>
      </c>
      <c r="I3174" s="18">
        <f t="shared" si="250"/>
        <v>0.74285714285714288</v>
      </c>
      <c r="J3174" s="46">
        <f>'Skupinové slevy'!$C$24</f>
        <v>0</v>
      </c>
      <c r="K3174" s="46">
        <f t="shared" si="251"/>
        <v>0</v>
      </c>
      <c r="L3174" s="46">
        <f t="shared" si="252"/>
        <v>0</v>
      </c>
      <c r="M3174" s="19">
        <f t="shared" si="253"/>
        <v>18.2</v>
      </c>
      <c r="N3174" s="19">
        <f t="shared" si="254"/>
        <v>0.74285714285714288</v>
      </c>
    </row>
    <row r="3175" spans="1:14" ht="15" customHeight="1">
      <c r="A3175" s="15">
        <v>3169</v>
      </c>
      <c r="B3175" s="41">
        <v>12</v>
      </c>
      <c r="C3175" s="80"/>
      <c r="D3175" s="28" t="s">
        <v>1421</v>
      </c>
      <c r="E3175" s="16" t="s">
        <v>3164</v>
      </c>
      <c r="F3175" s="87">
        <v>8592223112063</v>
      </c>
      <c r="G3175" s="17">
        <v>150</v>
      </c>
      <c r="H3175" s="76">
        <v>15.4</v>
      </c>
      <c r="I3175" s="18">
        <f t="shared" si="250"/>
        <v>0.62857142857142856</v>
      </c>
      <c r="J3175" s="46">
        <f>'Skupinové slevy'!$C$24</f>
        <v>0</v>
      </c>
      <c r="K3175" s="46">
        <f t="shared" si="251"/>
        <v>0</v>
      </c>
      <c r="L3175" s="46">
        <f t="shared" si="252"/>
        <v>0</v>
      </c>
      <c r="M3175" s="19">
        <f t="shared" si="253"/>
        <v>15.4</v>
      </c>
      <c r="N3175" s="19">
        <f t="shared" si="254"/>
        <v>0.62857142857142856</v>
      </c>
    </row>
    <row r="3176" spans="1:14" ht="15" customHeight="1">
      <c r="A3176" s="15">
        <v>3170</v>
      </c>
      <c r="B3176" s="41">
        <v>12</v>
      </c>
      <c r="C3176" s="80"/>
      <c r="D3176" s="28" t="s">
        <v>3167</v>
      </c>
      <c r="E3176" s="16" t="s">
        <v>3168</v>
      </c>
      <c r="F3176" s="87">
        <v>8592223150379</v>
      </c>
      <c r="G3176" s="17">
        <v>150</v>
      </c>
      <c r="H3176" s="76">
        <v>27.4</v>
      </c>
      <c r="I3176" s="18">
        <f t="shared" si="250"/>
        <v>1.1183673469387754</v>
      </c>
      <c r="J3176" s="46">
        <f>'Skupinové slevy'!$C$24</f>
        <v>0</v>
      </c>
      <c r="K3176" s="46">
        <f t="shared" si="251"/>
        <v>0</v>
      </c>
      <c r="L3176" s="46">
        <f t="shared" si="252"/>
        <v>0</v>
      </c>
      <c r="M3176" s="19">
        <f t="shared" si="253"/>
        <v>27.4</v>
      </c>
      <c r="N3176" s="19">
        <f t="shared" si="254"/>
        <v>1.1183673469387754</v>
      </c>
    </row>
    <row r="3177" spans="1:14" ht="15" customHeight="1">
      <c r="A3177" s="15">
        <v>3171</v>
      </c>
      <c r="B3177" s="41">
        <v>12</v>
      </c>
      <c r="C3177" s="80"/>
      <c r="D3177" s="28" t="s">
        <v>3045</v>
      </c>
      <c r="E3177" s="16" t="s">
        <v>3046</v>
      </c>
      <c r="F3177" s="87">
        <v>8592223150386</v>
      </c>
      <c r="G3177" s="17">
        <v>150</v>
      </c>
      <c r="H3177" s="76">
        <v>29</v>
      </c>
      <c r="I3177" s="18">
        <f t="shared" si="250"/>
        <v>1.1836734693877551</v>
      </c>
      <c r="J3177" s="46">
        <f>'Skupinové slevy'!$C$24</f>
        <v>0</v>
      </c>
      <c r="K3177" s="46">
        <f t="shared" si="251"/>
        <v>0</v>
      </c>
      <c r="L3177" s="46">
        <f t="shared" si="252"/>
        <v>0</v>
      </c>
      <c r="M3177" s="19">
        <f t="shared" si="253"/>
        <v>29</v>
      </c>
      <c r="N3177" s="19">
        <f t="shared" si="254"/>
        <v>1.1836734693877551</v>
      </c>
    </row>
    <row r="3178" spans="1:14" ht="15" customHeight="1">
      <c r="A3178" s="15">
        <v>3172</v>
      </c>
      <c r="B3178" s="41">
        <v>12</v>
      </c>
      <c r="C3178" s="80"/>
      <c r="D3178" s="28" t="s">
        <v>3049</v>
      </c>
      <c r="E3178" s="16" t="s">
        <v>3050</v>
      </c>
      <c r="F3178" s="87">
        <v>8592223302655</v>
      </c>
      <c r="G3178" s="17">
        <v>150</v>
      </c>
      <c r="H3178" s="76">
        <v>49.9</v>
      </c>
      <c r="I3178" s="18">
        <f t="shared" si="250"/>
        <v>2.036734693877551</v>
      </c>
      <c r="J3178" s="46">
        <f>'Skupinové slevy'!$C$24</f>
        <v>0</v>
      </c>
      <c r="K3178" s="46">
        <f t="shared" si="251"/>
        <v>0</v>
      </c>
      <c r="L3178" s="46">
        <f t="shared" si="252"/>
        <v>0</v>
      </c>
      <c r="M3178" s="19">
        <f t="shared" si="253"/>
        <v>49.9</v>
      </c>
      <c r="N3178" s="19">
        <f t="shared" si="254"/>
        <v>2.036734693877551</v>
      </c>
    </row>
    <row r="3179" spans="1:14" ht="15" customHeight="1">
      <c r="A3179" s="15">
        <v>3173</v>
      </c>
      <c r="B3179" s="41">
        <v>12</v>
      </c>
      <c r="C3179" s="80"/>
      <c r="D3179" s="28" t="s">
        <v>6440</v>
      </c>
      <c r="E3179" s="16" t="s">
        <v>6441</v>
      </c>
      <c r="F3179" s="87">
        <v>8592223345508</v>
      </c>
      <c r="G3179" s="17">
        <v>150</v>
      </c>
      <c r="H3179" s="76">
        <v>8.4</v>
      </c>
      <c r="I3179" s="18">
        <f t="shared" si="250"/>
        <v>0.34285714285714286</v>
      </c>
      <c r="J3179" s="46">
        <f>'Skupinové slevy'!$C$24</f>
        <v>0</v>
      </c>
      <c r="K3179" s="46">
        <f t="shared" si="251"/>
        <v>0</v>
      </c>
      <c r="L3179" s="46">
        <f t="shared" si="252"/>
        <v>0</v>
      </c>
      <c r="M3179" s="19">
        <f t="shared" si="253"/>
        <v>8.4</v>
      </c>
      <c r="N3179" s="19">
        <f t="shared" si="254"/>
        <v>0.34285714285714286</v>
      </c>
    </row>
    <row r="3180" spans="1:14" ht="15" customHeight="1">
      <c r="A3180" s="15">
        <v>3174</v>
      </c>
      <c r="B3180" s="41">
        <v>12</v>
      </c>
      <c r="C3180" s="80"/>
      <c r="D3180" s="28" t="s">
        <v>6442</v>
      </c>
      <c r="E3180" s="16" t="s">
        <v>6443</v>
      </c>
      <c r="F3180" s="87">
        <v>8592223345515</v>
      </c>
      <c r="G3180" s="17">
        <v>150</v>
      </c>
      <c r="H3180" s="76">
        <v>8.4</v>
      </c>
      <c r="I3180" s="18">
        <f t="shared" si="250"/>
        <v>0.34285714285714286</v>
      </c>
      <c r="J3180" s="46">
        <f>'Skupinové slevy'!$C$24</f>
        <v>0</v>
      </c>
      <c r="K3180" s="46">
        <f t="shared" si="251"/>
        <v>0</v>
      </c>
      <c r="L3180" s="46">
        <f t="shared" si="252"/>
        <v>0</v>
      </c>
      <c r="M3180" s="19">
        <f t="shared" si="253"/>
        <v>8.4</v>
      </c>
      <c r="N3180" s="19">
        <f t="shared" si="254"/>
        <v>0.34285714285714286</v>
      </c>
    </row>
    <row r="3181" spans="1:14" ht="15" customHeight="1">
      <c r="A3181" s="15">
        <v>3175</v>
      </c>
      <c r="B3181" s="41">
        <v>12</v>
      </c>
      <c r="C3181" s="80"/>
      <c r="D3181" s="28" t="s">
        <v>1632</v>
      </c>
      <c r="E3181" s="16" t="s">
        <v>1633</v>
      </c>
      <c r="F3181" s="87">
        <v>8592223345522</v>
      </c>
      <c r="G3181" s="17">
        <v>150</v>
      </c>
      <c r="H3181" s="76">
        <v>8.4</v>
      </c>
      <c r="I3181" s="18">
        <f t="shared" si="250"/>
        <v>0.34285714285714286</v>
      </c>
      <c r="J3181" s="46">
        <f>'Skupinové slevy'!$C$24</f>
        <v>0</v>
      </c>
      <c r="K3181" s="46">
        <f t="shared" si="251"/>
        <v>0</v>
      </c>
      <c r="L3181" s="46">
        <f t="shared" si="252"/>
        <v>0</v>
      </c>
      <c r="M3181" s="19">
        <f t="shared" si="253"/>
        <v>8.4</v>
      </c>
      <c r="N3181" s="19">
        <f t="shared" si="254"/>
        <v>0.34285714285714286</v>
      </c>
    </row>
    <row r="3182" spans="1:14" ht="15" customHeight="1">
      <c r="A3182" s="15">
        <v>3176</v>
      </c>
      <c r="B3182" s="41">
        <v>12</v>
      </c>
      <c r="C3182" s="80"/>
      <c r="D3182" s="28" t="s">
        <v>1634</v>
      </c>
      <c r="E3182" s="16" t="s">
        <v>550</v>
      </c>
      <c r="F3182" s="87">
        <v>8592223345539</v>
      </c>
      <c r="G3182" s="17">
        <v>150</v>
      </c>
      <c r="H3182" s="76">
        <v>8.4</v>
      </c>
      <c r="I3182" s="18">
        <f t="shared" si="250"/>
        <v>0.34285714285714286</v>
      </c>
      <c r="J3182" s="46">
        <f>'Skupinové slevy'!$C$24</f>
        <v>0</v>
      </c>
      <c r="K3182" s="46">
        <f t="shared" si="251"/>
        <v>0</v>
      </c>
      <c r="L3182" s="46">
        <f t="shared" si="252"/>
        <v>0</v>
      </c>
      <c r="M3182" s="19">
        <f t="shared" si="253"/>
        <v>8.4</v>
      </c>
      <c r="N3182" s="19">
        <f t="shared" si="254"/>
        <v>0.34285714285714286</v>
      </c>
    </row>
    <row r="3183" spans="1:14" ht="15" customHeight="1">
      <c r="A3183" s="15">
        <v>3177</v>
      </c>
      <c r="B3183" s="41">
        <v>12</v>
      </c>
      <c r="C3183" s="80"/>
      <c r="D3183" s="28" t="s">
        <v>551</v>
      </c>
      <c r="E3183" s="16" t="s">
        <v>98</v>
      </c>
      <c r="F3183" s="87">
        <v>8592223345546</v>
      </c>
      <c r="G3183" s="17">
        <v>150</v>
      </c>
      <c r="H3183" s="76">
        <v>8.4</v>
      </c>
      <c r="I3183" s="18">
        <f t="shared" si="250"/>
        <v>0.34285714285714286</v>
      </c>
      <c r="J3183" s="46">
        <f>'Skupinové slevy'!$C$24</f>
        <v>0</v>
      </c>
      <c r="K3183" s="46">
        <f t="shared" si="251"/>
        <v>0</v>
      </c>
      <c r="L3183" s="46">
        <f t="shared" si="252"/>
        <v>0</v>
      </c>
      <c r="M3183" s="19">
        <f t="shared" si="253"/>
        <v>8.4</v>
      </c>
      <c r="N3183" s="19">
        <f t="shared" si="254"/>
        <v>0.34285714285714286</v>
      </c>
    </row>
    <row r="3184" spans="1:14" ht="15" customHeight="1">
      <c r="A3184" s="15">
        <v>3178</v>
      </c>
      <c r="B3184" s="41">
        <v>12</v>
      </c>
      <c r="C3184" s="80"/>
      <c r="D3184" s="28" t="s">
        <v>2366</v>
      </c>
      <c r="E3184" s="16" t="s">
        <v>2409</v>
      </c>
      <c r="F3184" s="87">
        <v>8592223345577</v>
      </c>
      <c r="G3184" s="17">
        <v>150</v>
      </c>
      <c r="H3184" s="76">
        <v>8.4</v>
      </c>
      <c r="I3184" s="18">
        <f t="shared" si="250"/>
        <v>0.34285714285714286</v>
      </c>
      <c r="J3184" s="46">
        <f>'Skupinové slevy'!$C$24</f>
        <v>0</v>
      </c>
      <c r="K3184" s="46">
        <f t="shared" si="251"/>
        <v>0</v>
      </c>
      <c r="L3184" s="46">
        <f t="shared" si="252"/>
        <v>0</v>
      </c>
      <c r="M3184" s="19">
        <f t="shared" si="253"/>
        <v>8.4</v>
      </c>
      <c r="N3184" s="19">
        <f t="shared" si="254"/>
        <v>0.34285714285714286</v>
      </c>
    </row>
    <row r="3185" spans="1:14" ht="15" customHeight="1">
      <c r="A3185" s="15">
        <v>3179</v>
      </c>
      <c r="B3185" s="41">
        <v>12</v>
      </c>
      <c r="C3185" s="80"/>
      <c r="D3185" s="28" t="s">
        <v>5166</v>
      </c>
      <c r="E3185" s="16" t="s">
        <v>614</v>
      </c>
      <c r="F3185" s="87">
        <v>8592223345584</v>
      </c>
      <c r="G3185" s="17">
        <v>150</v>
      </c>
      <c r="H3185" s="76">
        <v>8.4</v>
      </c>
      <c r="I3185" s="18">
        <f t="shared" si="250"/>
        <v>0.34285714285714286</v>
      </c>
      <c r="J3185" s="46">
        <f>'Skupinové slevy'!$C$24</f>
        <v>0</v>
      </c>
      <c r="K3185" s="46">
        <f t="shared" si="251"/>
        <v>0</v>
      </c>
      <c r="L3185" s="46">
        <f t="shared" si="252"/>
        <v>0</v>
      </c>
      <c r="M3185" s="19">
        <f t="shared" si="253"/>
        <v>8.4</v>
      </c>
      <c r="N3185" s="19">
        <f t="shared" si="254"/>
        <v>0.34285714285714286</v>
      </c>
    </row>
    <row r="3186" spans="1:14" ht="15" customHeight="1">
      <c r="A3186" s="15">
        <v>3180</v>
      </c>
      <c r="B3186" s="41">
        <v>12</v>
      </c>
      <c r="C3186" s="80"/>
      <c r="D3186" s="28" t="s">
        <v>615</v>
      </c>
      <c r="E3186" s="16" t="s">
        <v>986</v>
      </c>
      <c r="F3186" s="87">
        <v>8592223345591</v>
      </c>
      <c r="G3186" s="17">
        <v>150</v>
      </c>
      <c r="H3186" s="76">
        <v>8.4</v>
      </c>
      <c r="I3186" s="18">
        <f t="shared" si="250"/>
        <v>0.34285714285714286</v>
      </c>
      <c r="J3186" s="46">
        <f>'Skupinové slevy'!$C$24</f>
        <v>0</v>
      </c>
      <c r="K3186" s="46">
        <f t="shared" si="251"/>
        <v>0</v>
      </c>
      <c r="L3186" s="46">
        <f t="shared" si="252"/>
        <v>0</v>
      </c>
      <c r="M3186" s="19">
        <f t="shared" si="253"/>
        <v>8.4</v>
      </c>
      <c r="N3186" s="19">
        <f t="shared" si="254"/>
        <v>0.34285714285714286</v>
      </c>
    </row>
    <row r="3187" spans="1:14" ht="15" customHeight="1">
      <c r="A3187" s="15">
        <v>3181</v>
      </c>
      <c r="B3187" s="41">
        <v>12</v>
      </c>
      <c r="C3187" s="80"/>
      <c r="D3187" s="28" t="s">
        <v>2907</v>
      </c>
      <c r="E3187" s="16" t="s">
        <v>2908</v>
      </c>
      <c r="F3187" s="87">
        <v>8592223345621</v>
      </c>
      <c r="G3187" s="17">
        <v>150</v>
      </c>
      <c r="H3187" s="76">
        <v>43.3</v>
      </c>
      <c r="I3187" s="18">
        <f t="shared" si="250"/>
        <v>1.7673469387755101</v>
      </c>
      <c r="J3187" s="46">
        <f>'Skupinové slevy'!$C$24</f>
        <v>0</v>
      </c>
      <c r="K3187" s="46">
        <f t="shared" si="251"/>
        <v>0</v>
      </c>
      <c r="L3187" s="46">
        <f t="shared" si="252"/>
        <v>0</v>
      </c>
      <c r="M3187" s="19">
        <f t="shared" si="253"/>
        <v>43.3</v>
      </c>
      <c r="N3187" s="19">
        <f t="shared" si="254"/>
        <v>1.7673469387755101</v>
      </c>
    </row>
    <row r="3188" spans="1:14" ht="15" customHeight="1">
      <c r="A3188" s="15">
        <v>3182</v>
      </c>
      <c r="B3188" s="41">
        <v>12</v>
      </c>
      <c r="C3188" s="80"/>
      <c r="D3188" s="28" t="s">
        <v>2909</v>
      </c>
      <c r="E3188" s="16" t="s">
        <v>2910</v>
      </c>
      <c r="F3188" s="87">
        <v>8592223345638</v>
      </c>
      <c r="G3188" s="17">
        <v>150</v>
      </c>
      <c r="H3188" s="76">
        <v>43.3</v>
      </c>
      <c r="I3188" s="18">
        <f t="shared" si="250"/>
        <v>1.7673469387755101</v>
      </c>
      <c r="J3188" s="46">
        <f>'Skupinové slevy'!$C$24</f>
        <v>0</v>
      </c>
      <c r="K3188" s="46">
        <f t="shared" si="251"/>
        <v>0</v>
      </c>
      <c r="L3188" s="46">
        <f t="shared" si="252"/>
        <v>0</v>
      </c>
      <c r="M3188" s="19">
        <f t="shared" si="253"/>
        <v>43.3</v>
      </c>
      <c r="N3188" s="19">
        <f t="shared" si="254"/>
        <v>1.7673469387755101</v>
      </c>
    </row>
    <row r="3189" spans="1:14" ht="15" customHeight="1">
      <c r="A3189" s="15">
        <v>3183</v>
      </c>
      <c r="B3189" s="41">
        <v>12</v>
      </c>
      <c r="C3189" s="80"/>
      <c r="D3189" s="28" t="s">
        <v>2903</v>
      </c>
      <c r="E3189" s="16" t="s">
        <v>2904</v>
      </c>
      <c r="F3189" s="87">
        <v>8592223345645</v>
      </c>
      <c r="G3189" s="17">
        <v>150</v>
      </c>
      <c r="H3189" s="76">
        <v>43.3</v>
      </c>
      <c r="I3189" s="18">
        <f t="shared" si="250"/>
        <v>1.7673469387755101</v>
      </c>
      <c r="J3189" s="46">
        <f>'Skupinové slevy'!$C$24</f>
        <v>0</v>
      </c>
      <c r="K3189" s="46">
        <f t="shared" si="251"/>
        <v>0</v>
      </c>
      <c r="L3189" s="46">
        <f t="shared" si="252"/>
        <v>0</v>
      </c>
      <c r="M3189" s="19">
        <f t="shared" si="253"/>
        <v>43.3</v>
      </c>
      <c r="N3189" s="19">
        <f t="shared" si="254"/>
        <v>1.7673469387755101</v>
      </c>
    </row>
    <row r="3190" spans="1:14" ht="15" customHeight="1">
      <c r="A3190" s="15">
        <v>3184</v>
      </c>
      <c r="B3190" s="41">
        <v>12</v>
      </c>
      <c r="C3190" s="80"/>
      <c r="D3190" s="28" t="s">
        <v>262</v>
      </c>
      <c r="E3190" s="16" t="s">
        <v>263</v>
      </c>
      <c r="F3190" s="87">
        <v>8592223345652</v>
      </c>
      <c r="G3190" s="17">
        <v>150</v>
      </c>
      <c r="H3190" s="76">
        <v>43.3</v>
      </c>
      <c r="I3190" s="18">
        <f t="shared" si="250"/>
        <v>1.7673469387755101</v>
      </c>
      <c r="J3190" s="46">
        <f>'Skupinové slevy'!$C$24</f>
        <v>0</v>
      </c>
      <c r="K3190" s="46">
        <f t="shared" si="251"/>
        <v>0</v>
      </c>
      <c r="L3190" s="46">
        <f t="shared" si="252"/>
        <v>0</v>
      </c>
      <c r="M3190" s="19">
        <f t="shared" si="253"/>
        <v>43.3</v>
      </c>
      <c r="N3190" s="19">
        <f t="shared" si="254"/>
        <v>1.7673469387755101</v>
      </c>
    </row>
    <row r="3191" spans="1:14" ht="15" customHeight="1">
      <c r="A3191" s="15">
        <v>3185</v>
      </c>
      <c r="B3191" s="41">
        <v>12</v>
      </c>
      <c r="C3191" s="80"/>
      <c r="D3191" s="28" t="s">
        <v>264</v>
      </c>
      <c r="E3191" s="16" t="s">
        <v>265</v>
      </c>
      <c r="F3191" s="87">
        <v>8592223345669</v>
      </c>
      <c r="G3191" s="17">
        <v>150</v>
      </c>
      <c r="H3191" s="76">
        <v>43.3</v>
      </c>
      <c r="I3191" s="18">
        <f t="shared" si="250"/>
        <v>1.7673469387755101</v>
      </c>
      <c r="J3191" s="46">
        <f>'Skupinové slevy'!$C$24</f>
        <v>0</v>
      </c>
      <c r="K3191" s="46">
        <f t="shared" si="251"/>
        <v>0</v>
      </c>
      <c r="L3191" s="46">
        <f t="shared" si="252"/>
        <v>0</v>
      </c>
      <c r="M3191" s="19">
        <f t="shared" si="253"/>
        <v>43.3</v>
      </c>
      <c r="N3191" s="19">
        <f t="shared" si="254"/>
        <v>1.7673469387755101</v>
      </c>
    </row>
    <row r="3192" spans="1:14" ht="15" customHeight="1">
      <c r="A3192" s="15">
        <v>3186</v>
      </c>
      <c r="B3192" s="41">
        <v>12</v>
      </c>
      <c r="C3192" s="80"/>
      <c r="D3192" s="28" t="s">
        <v>546</v>
      </c>
      <c r="E3192" s="16" t="s">
        <v>547</v>
      </c>
      <c r="F3192" s="87">
        <v>8592223345690</v>
      </c>
      <c r="G3192" s="17">
        <v>150</v>
      </c>
      <c r="H3192" s="76">
        <v>43.3</v>
      </c>
      <c r="I3192" s="18">
        <f t="shared" si="250"/>
        <v>1.7673469387755101</v>
      </c>
      <c r="J3192" s="46">
        <f>'Skupinové slevy'!$C$24</f>
        <v>0</v>
      </c>
      <c r="K3192" s="46">
        <f t="shared" si="251"/>
        <v>0</v>
      </c>
      <c r="L3192" s="46">
        <f t="shared" si="252"/>
        <v>0</v>
      </c>
      <c r="M3192" s="19">
        <f t="shared" si="253"/>
        <v>43.3</v>
      </c>
      <c r="N3192" s="19">
        <f t="shared" si="254"/>
        <v>1.7673469387755101</v>
      </c>
    </row>
    <row r="3193" spans="1:14" ht="15" customHeight="1">
      <c r="A3193" s="15">
        <v>3187</v>
      </c>
      <c r="B3193" s="41">
        <v>12</v>
      </c>
      <c r="C3193" s="80"/>
      <c r="D3193" s="28" t="s">
        <v>548</v>
      </c>
      <c r="E3193" s="16" t="s">
        <v>838</v>
      </c>
      <c r="F3193" s="87">
        <v>8592223345706</v>
      </c>
      <c r="G3193" s="17">
        <v>150</v>
      </c>
      <c r="H3193" s="76">
        <v>43.3</v>
      </c>
      <c r="I3193" s="18">
        <f t="shared" si="250"/>
        <v>1.7673469387755101</v>
      </c>
      <c r="J3193" s="46">
        <f>'Skupinové slevy'!$C$24</f>
        <v>0</v>
      </c>
      <c r="K3193" s="46">
        <f t="shared" si="251"/>
        <v>0</v>
      </c>
      <c r="L3193" s="46">
        <f t="shared" si="252"/>
        <v>0</v>
      </c>
      <c r="M3193" s="19">
        <f t="shared" si="253"/>
        <v>43.3</v>
      </c>
      <c r="N3193" s="19">
        <f t="shared" si="254"/>
        <v>1.7673469387755101</v>
      </c>
    </row>
    <row r="3194" spans="1:14" ht="15" customHeight="1">
      <c r="A3194" s="15">
        <v>3188</v>
      </c>
      <c r="B3194" s="41">
        <v>12</v>
      </c>
      <c r="C3194" s="80"/>
      <c r="D3194" s="28" t="s">
        <v>2905</v>
      </c>
      <c r="E3194" s="16" t="s">
        <v>2906</v>
      </c>
      <c r="F3194" s="87">
        <v>8592223345713</v>
      </c>
      <c r="G3194" s="17">
        <v>150</v>
      </c>
      <c r="H3194" s="76">
        <v>43.3</v>
      </c>
      <c r="I3194" s="18">
        <f t="shared" si="250"/>
        <v>1.7673469387755101</v>
      </c>
      <c r="J3194" s="46">
        <f>'Skupinové slevy'!$C$24</f>
        <v>0</v>
      </c>
      <c r="K3194" s="46">
        <f t="shared" si="251"/>
        <v>0</v>
      </c>
      <c r="L3194" s="46">
        <f t="shared" si="252"/>
        <v>0</v>
      </c>
      <c r="M3194" s="19">
        <f t="shared" si="253"/>
        <v>43.3</v>
      </c>
      <c r="N3194" s="19">
        <f t="shared" si="254"/>
        <v>1.7673469387755101</v>
      </c>
    </row>
    <row r="3195" spans="1:14" ht="15" customHeight="1">
      <c r="A3195" s="15">
        <v>3189</v>
      </c>
      <c r="B3195" s="41">
        <v>12</v>
      </c>
      <c r="C3195" s="80"/>
      <c r="D3195" s="28" t="s">
        <v>6444</v>
      </c>
      <c r="E3195" s="16" t="s">
        <v>545</v>
      </c>
      <c r="F3195" s="87">
        <v>8592223416192</v>
      </c>
      <c r="G3195" s="17">
        <v>150</v>
      </c>
      <c r="H3195" s="76">
        <v>21.3</v>
      </c>
      <c r="I3195" s="18">
        <f t="shared" si="250"/>
        <v>0.8693877551020408</v>
      </c>
      <c r="J3195" s="46">
        <f>'Skupinové slevy'!$C$24</f>
        <v>0</v>
      </c>
      <c r="K3195" s="46">
        <f t="shared" si="251"/>
        <v>0</v>
      </c>
      <c r="L3195" s="46">
        <f t="shared" si="252"/>
        <v>0</v>
      </c>
      <c r="M3195" s="19">
        <f t="shared" si="253"/>
        <v>21.3</v>
      </c>
      <c r="N3195" s="19">
        <f t="shared" si="254"/>
        <v>0.8693877551020408</v>
      </c>
    </row>
    <row r="3196" spans="1:14" ht="15" customHeight="1">
      <c r="A3196" s="15">
        <v>3190</v>
      </c>
      <c r="B3196" s="41">
        <v>12</v>
      </c>
      <c r="C3196" s="80"/>
      <c r="D3196" s="28" t="s">
        <v>266</v>
      </c>
      <c r="E3196" s="16" t="s">
        <v>267</v>
      </c>
      <c r="F3196" s="87">
        <v>8592223416208</v>
      </c>
      <c r="G3196" s="17">
        <v>150</v>
      </c>
      <c r="H3196" s="76">
        <v>111.3</v>
      </c>
      <c r="I3196" s="18">
        <f t="shared" si="250"/>
        <v>4.5428571428571427</v>
      </c>
      <c r="J3196" s="46">
        <f>'Skupinové slevy'!$C$24</f>
        <v>0</v>
      </c>
      <c r="K3196" s="46">
        <f t="shared" si="251"/>
        <v>0</v>
      </c>
      <c r="L3196" s="46">
        <f t="shared" si="252"/>
        <v>0</v>
      </c>
      <c r="M3196" s="19">
        <f t="shared" si="253"/>
        <v>111.3</v>
      </c>
      <c r="N3196" s="19">
        <f t="shared" si="254"/>
        <v>4.5428571428571427</v>
      </c>
    </row>
    <row r="3197" spans="1:14" ht="15" customHeight="1">
      <c r="A3197" s="15">
        <v>3191</v>
      </c>
      <c r="B3197" s="41">
        <v>12</v>
      </c>
      <c r="C3197" s="80"/>
      <c r="D3197" s="28" t="s">
        <v>7050</v>
      </c>
      <c r="E3197" s="16" t="s">
        <v>7051</v>
      </c>
      <c r="F3197" s="87">
        <v>8592223000537</v>
      </c>
      <c r="G3197" s="17" t="s">
        <v>5747</v>
      </c>
      <c r="H3197" s="76">
        <v>1675</v>
      </c>
      <c r="I3197" s="18">
        <f t="shared" si="250"/>
        <v>68.367346938775512</v>
      </c>
      <c r="J3197" s="46">
        <f>'Skupinové slevy'!$C$65</f>
        <v>0</v>
      </c>
      <c r="K3197" s="46">
        <f t="shared" si="251"/>
        <v>0</v>
      </c>
      <c r="L3197" s="46">
        <f t="shared" si="252"/>
        <v>0</v>
      </c>
      <c r="M3197" s="19">
        <f t="shared" si="253"/>
        <v>1675</v>
      </c>
      <c r="N3197" s="19">
        <f t="shared" si="254"/>
        <v>68.367346938775512</v>
      </c>
    </row>
    <row r="3198" spans="1:14" ht="15" customHeight="1">
      <c r="A3198" s="15">
        <v>3192</v>
      </c>
      <c r="B3198" s="41">
        <v>12</v>
      </c>
      <c r="C3198" s="80"/>
      <c r="D3198" s="28" t="s">
        <v>5278</v>
      </c>
      <c r="E3198" s="16" t="s">
        <v>5279</v>
      </c>
      <c r="F3198" s="87">
        <v>8592223032835</v>
      </c>
      <c r="G3198" s="17" t="s">
        <v>5747</v>
      </c>
      <c r="H3198" s="76">
        <v>813</v>
      </c>
      <c r="I3198" s="18">
        <f t="shared" si="250"/>
        <v>33.183673469387756</v>
      </c>
      <c r="J3198" s="46">
        <f>'Skupinové slevy'!$C$65</f>
        <v>0</v>
      </c>
      <c r="K3198" s="46">
        <f t="shared" si="251"/>
        <v>0</v>
      </c>
      <c r="L3198" s="46">
        <f t="shared" si="252"/>
        <v>0</v>
      </c>
      <c r="M3198" s="19">
        <f t="shared" si="253"/>
        <v>813</v>
      </c>
      <c r="N3198" s="19">
        <f t="shared" si="254"/>
        <v>33.183673469387756</v>
      </c>
    </row>
    <row r="3199" spans="1:14" ht="15" customHeight="1">
      <c r="A3199" s="15">
        <v>3193</v>
      </c>
      <c r="B3199" s="41">
        <v>12</v>
      </c>
      <c r="C3199" s="80"/>
      <c r="D3199" s="28" t="s">
        <v>5280</v>
      </c>
      <c r="E3199" s="16" t="s">
        <v>5281</v>
      </c>
      <c r="F3199" s="87">
        <v>8592223035430</v>
      </c>
      <c r="G3199" s="17" t="s">
        <v>5747</v>
      </c>
      <c r="H3199" s="76">
        <v>895</v>
      </c>
      <c r="I3199" s="18">
        <f t="shared" si="250"/>
        <v>36.530612244897959</v>
      </c>
      <c r="J3199" s="46">
        <f>'Skupinové slevy'!$C$65</f>
        <v>0</v>
      </c>
      <c r="K3199" s="46">
        <f t="shared" si="251"/>
        <v>0</v>
      </c>
      <c r="L3199" s="46">
        <f t="shared" si="252"/>
        <v>0</v>
      </c>
      <c r="M3199" s="19">
        <f t="shared" si="253"/>
        <v>895</v>
      </c>
      <c r="N3199" s="19">
        <f t="shared" si="254"/>
        <v>36.530612244897959</v>
      </c>
    </row>
    <row r="3200" spans="1:14" ht="15" customHeight="1">
      <c r="A3200" s="15">
        <v>3194</v>
      </c>
      <c r="B3200" s="41">
        <v>12</v>
      </c>
      <c r="C3200" s="80"/>
      <c r="D3200" s="28" t="s">
        <v>4386</v>
      </c>
      <c r="E3200" s="16" t="s">
        <v>4387</v>
      </c>
      <c r="F3200" s="87">
        <v>8592223035447</v>
      </c>
      <c r="G3200" s="17" t="s">
        <v>5747</v>
      </c>
      <c r="H3200" s="76">
        <v>1066</v>
      </c>
      <c r="I3200" s="18">
        <f t="shared" si="250"/>
        <v>43.510204081632651</v>
      </c>
      <c r="J3200" s="46">
        <f>'Skupinové slevy'!$C$65</f>
        <v>0</v>
      </c>
      <c r="K3200" s="46">
        <f t="shared" si="251"/>
        <v>0</v>
      </c>
      <c r="L3200" s="46">
        <f t="shared" si="252"/>
        <v>0</v>
      </c>
      <c r="M3200" s="19">
        <f t="shared" si="253"/>
        <v>1066</v>
      </c>
      <c r="N3200" s="19">
        <f t="shared" si="254"/>
        <v>43.510204081632651</v>
      </c>
    </row>
    <row r="3201" spans="1:14" ht="15" customHeight="1">
      <c r="A3201" s="15">
        <v>3195</v>
      </c>
      <c r="B3201" s="41">
        <v>12</v>
      </c>
      <c r="C3201" s="80"/>
      <c r="D3201" s="28" t="s">
        <v>7040</v>
      </c>
      <c r="E3201" s="16" t="s">
        <v>7041</v>
      </c>
      <c r="F3201" s="87">
        <v>8592223036161</v>
      </c>
      <c r="G3201" s="17" t="s">
        <v>5747</v>
      </c>
      <c r="H3201" s="76">
        <v>3211</v>
      </c>
      <c r="I3201" s="18">
        <f t="shared" si="250"/>
        <v>131.0612244897959</v>
      </c>
      <c r="J3201" s="46">
        <f>'Skupinové slevy'!$C$65</f>
        <v>0</v>
      </c>
      <c r="K3201" s="46">
        <f t="shared" si="251"/>
        <v>0</v>
      </c>
      <c r="L3201" s="46">
        <f t="shared" si="252"/>
        <v>0</v>
      </c>
      <c r="M3201" s="19">
        <f t="shared" si="253"/>
        <v>3211</v>
      </c>
      <c r="N3201" s="19">
        <f t="shared" si="254"/>
        <v>131.0612244897959</v>
      </c>
    </row>
    <row r="3202" spans="1:14" ht="15" customHeight="1">
      <c r="A3202" s="15">
        <v>3196</v>
      </c>
      <c r="B3202" s="41">
        <v>12</v>
      </c>
      <c r="C3202" s="80"/>
      <c r="D3202" s="28" t="s">
        <v>1181</v>
      </c>
      <c r="E3202" s="16" t="s">
        <v>1182</v>
      </c>
      <c r="F3202" s="87">
        <v>8592223216273</v>
      </c>
      <c r="G3202" s="17" t="s">
        <v>5747</v>
      </c>
      <c r="H3202" s="76">
        <v>3920</v>
      </c>
      <c r="I3202" s="18">
        <f t="shared" si="250"/>
        <v>160</v>
      </c>
      <c r="J3202" s="46">
        <f>'Skupinové slevy'!$C$65</f>
        <v>0</v>
      </c>
      <c r="K3202" s="46">
        <f t="shared" si="251"/>
        <v>0</v>
      </c>
      <c r="L3202" s="46">
        <f t="shared" si="252"/>
        <v>0</v>
      </c>
      <c r="M3202" s="19">
        <f t="shared" si="253"/>
        <v>3920</v>
      </c>
      <c r="N3202" s="19">
        <f t="shared" si="254"/>
        <v>160</v>
      </c>
    </row>
    <row r="3203" spans="1:14" ht="15" customHeight="1">
      <c r="A3203" s="15">
        <v>3197</v>
      </c>
      <c r="B3203" s="41">
        <v>12</v>
      </c>
      <c r="C3203" s="80"/>
      <c r="D3203" s="28" t="s">
        <v>2384</v>
      </c>
      <c r="E3203" s="16" t="s">
        <v>6437</v>
      </c>
      <c r="F3203" s="87">
        <v>8592223301719</v>
      </c>
      <c r="G3203" s="17" t="s">
        <v>5747</v>
      </c>
      <c r="H3203" s="76">
        <v>2764</v>
      </c>
      <c r="I3203" s="18">
        <f t="shared" si="250"/>
        <v>112.81632653061224</v>
      </c>
      <c r="J3203" s="46">
        <f>'Skupinové slevy'!$C$65</f>
        <v>0</v>
      </c>
      <c r="K3203" s="46">
        <f t="shared" si="251"/>
        <v>0</v>
      </c>
      <c r="L3203" s="46">
        <f t="shared" si="252"/>
        <v>0</v>
      </c>
      <c r="M3203" s="19">
        <f t="shared" si="253"/>
        <v>2764</v>
      </c>
      <c r="N3203" s="19">
        <f t="shared" si="254"/>
        <v>112.81632653061224</v>
      </c>
    </row>
    <row r="3204" spans="1:14" ht="15" customHeight="1">
      <c r="A3204" s="15">
        <v>3198</v>
      </c>
      <c r="B3204" s="41">
        <v>12</v>
      </c>
      <c r="C3204" s="80"/>
      <c r="D3204" s="28" t="s">
        <v>6438</v>
      </c>
      <c r="E3204" s="16" t="s">
        <v>3207</v>
      </c>
      <c r="F3204" s="87">
        <v>8592223422698</v>
      </c>
      <c r="G3204" s="17" t="s">
        <v>5747</v>
      </c>
      <c r="H3204" s="76">
        <v>3070</v>
      </c>
      <c r="I3204" s="18">
        <f t="shared" si="250"/>
        <v>125.30612244897959</v>
      </c>
      <c r="J3204" s="46">
        <f>'Skupinové slevy'!$C$65</f>
        <v>0</v>
      </c>
      <c r="K3204" s="46">
        <f t="shared" si="251"/>
        <v>0</v>
      </c>
      <c r="L3204" s="46">
        <f t="shared" si="252"/>
        <v>0</v>
      </c>
      <c r="M3204" s="19">
        <f t="shared" si="253"/>
        <v>3070</v>
      </c>
      <c r="N3204" s="19">
        <f t="shared" si="254"/>
        <v>125.30612244897959</v>
      </c>
    </row>
    <row r="3205" spans="1:14" ht="15" customHeight="1">
      <c r="A3205" s="15">
        <v>3199</v>
      </c>
      <c r="B3205" s="41">
        <v>12</v>
      </c>
      <c r="C3205" s="83" t="s">
        <v>5945</v>
      </c>
      <c r="D3205" s="28" t="s">
        <v>6207</v>
      </c>
      <c r="E3205" s="16" t="s">
        <v>6208</v>
      </c>
      <c r="F3205" s="87">
        <v>8592223431805</v>
      </c>
      <c r="G3205" s="17" t="s">
        <v>5747</v>
      </c>
      <c r="H3205" s="76">
        <v>556</v>
      </c>
      <c r="I3205" s="18">
        <f t="shared" si="250"/>
        <v>22.693877551020407</v>
      </c>
      <c r="J3205" s="46">
        <f>'Skupinové slevy'!$C$65</f>
        <v>0</v>
      </c>
      <c r="K3205" s="46">
        <f t="shared" si="251"/>
        <v>0</v>
      </c>
      <c r="L3205" s="46">
        <f t="shared" si="252"/>
        <v>0</v>
      </c>
      <c r="M3205" s="19">
        <f t="shared" si="253"/>
        <v>556</v>
      </c>
      <c r="N3205" s="19">
        <f t="shared" si="254"/>
        <v>22.693877551020407</v>
      </c>
    </row>
    <row r="3206" spans="1:14" ht="15" customHeight="1">
      <c r="A3206" s="15">
        <v>3200</v>
      </c>
      <c r="B3206" s="41">
        <v>12</v>
      </c>
      <c r="C3206" s="80"/>
      <c r="D3206" s="28" t="s">
        <v>6944</v>
      </c>
      <c r="E3206" s="16" t="s">
        <v>6945</v>
      </c>
      <c r="F3206" s="87">
        <v>8592223229921</v>
      </c>
      <c r="G3206" s="17" t="s">
        <v>5747</v>
      </c>
      <c r="H3206" s="76">
        <v>1961</v>
      </c>
      <c r="I3206" s="18">
        <f t="shared" si="250"/>
        <v>80.040816326530617</v>
      </c>
      <c r="J3206" s="46">
        <f>'Skupinové slevy'!$C$65</f>
        <v>0</v>
      </c>
      <c r="K3206" s="46">
        <f t="shared" si="251"/>
        <v>0</v>
      </c>
      <c r="L3206" s="46">
        <f t="shared" si="252"/>
        <v>0</v>
      </c>
      <c r="M3206" s="19">
        <f t="shared" si="253"/>
        <v>1961</v>
      </c>
      <c r="N3206" s="19">
        <f t="shared" si="254"/>
        <v>80.040816326530617</v>
      </c>
    </row>
    <row r="3207" spans="1:14" ht="15" customHeight="1">
      <c r="A3207" s="15">
        <v>3201</v>
      </c>
      <c r="B3207" s="41">
        <v>12</v>
      </c>
      <c r="C3207" s="80"/>
      <c r="D3207" s="28" t="s">
        <v>312</v>
      </c>
      <c r="E3207" s="16" t="s">
        <v>6418</v>
      </c>
      <c r="F3207" s="87">
        <v>8592223156579</v>
      </c>
      <c r="G3207" s="17" t="s">
        <v>5747</v>
      </c>
      <c r="H3207" s="76">
        <v>200</v>
      </c>
      <c r="I3207" s="18">
        <f t="shared" ref="I3207:I3270" si="255">H3207/$I$5</f>
        <v>8.1632653061224492</v>
      </c>
      <c r="J3207" s="46">
        <f>'Skupinové slevy'!$C$65</f>
        <v>0</v>
      </c>
      <c r="K3207" s="46">
        <f t="shared" ref="K3207:K3270" si="256">IF($K$4="X",0.04,0)</f>
        <v>0</v>
      </c>
      <c r="L3207" s="46">
        <f t="shared" ref="L3207:L3270" si="257">IF($L$4="X",0.02,0)</f>
        <v>0</v>
      </c>
      <c r="M3207" s="19">
        <f t="shared" si="253"/>
        <v>200</v>
      </c>
      <c r="N3207" s="19">
        <f t="shared" si="254"/>
        <v>8.1632653061224492</v>
      </c>
    </row>
    <row r="3208" spans="1:14" ht="15" customHeight="1">
      <c r="A3208" s="15">
        <v>3202</v>
      </c>
      <c r="B3208" s="41">
        <v>12</v>
      </c>
      <c r="C3208" s="80"/>
      <c r="D3208" s="28" t="s">
        <v>1147</v>
      </c>
      <c r="E3208" s="16" t="s">
        <v>1148</v>
      </c>
      <c r="F3208" s="87">
        <v>8592223046115</v>
      </c>
      <c r="G3208" s="17">
        <v>150</v>
      </c>
      <c r="H3208" s="76">
        <v>357</v>
      </c>
      <c r="I3208" s="18">
        <f t="shared" si="255"/>
        <v>14.571428571428571</v>
      </c>
      <c r="J3208" s="46">
        <f>'Skupinové slevy'!$C$24</f>
        <v>0</v>
      </c>
      <c r="K3208" s="46">
        <f t="shared" si="256"/>
        <v>0</v>
      </c>
      <c r="L3208" s="46">
        <f t="shared" si="257"/>
        <v>0</v>
      </c>
      <c r="M3208" s="19">
        <f t="shared" si="253"/>
        <v>357</v>
      </c>
      <c r="N3208" s="19">
        <f t="shared" si="254"/>
        <v>14.571428571428571</v>
      </c>
    </row>
    <row r="3209" spans="1:14" ht="15" customHeight="1">
      <c r="A3209" s="15">
        <v>3203</v>
      </c>
      <c r="B3209" s="41">
        <v>12</v>
      </c>
      <c r="C3209" s="80"/>
      <c r="D3209" s="28" t="s">
        <v>1149</v>
      </c>
      <c r="E3209" s="16" t="s">
        <v>1148</v>
      </c>
      <c r="F3209" s="87">
        <v>8592223034570</v>
      </c>
      <c r="G3209" s="17">
        <v>150</v>
      </c>
      <c r="H3209" s="76">
        <v>357</v>
      </c>
      <c r="I3209" s="18">
        <f t="shared" si="255"/>
        <v>14.571428571428571</v>
      </c>
      <c r="J3209" s="46">
        <f>'Skupinové slevy'!$C$24</f>
        <v>0</v>
      </c>
      <c r="K3209" s="46">
        <f t="shared" si="256"/>
        <v>0</v>
      </c>
      <c r="L3209" s="46">
        <f t="shared" si="257"/>
        <v>0</v>
      </c>
      <c r="M3209" s="19">
        <f t="shared" si="253"/>
        <v>357</v>
      </c>
      <c r="N3209" s="19">
        <f t="shared" si="254"/>
        <v>14.571428571428571</v>
      </c>
    </row>
    <row r="3210" spans="1:14" ht="15" customHeight="1">
      <c r="A3210" s="15">
        <v>3204</v>
      </c>
      <c r="B3210" s="41">
        <v>12</v>
      </c>
      <c r="C3210" s="80"/>
      <c r="D3210" s="28" t="s">
        <v>1150</v>
      </c>
      <c r="E3210" s="16" t="s">
        <v>1148</v>
      </c>
      <c r="F3210" s="87">
        <v>8592223010901</v>
      </c>
      <c r="G3210" s="17">
        <v>150</v>
      </c>
      <c r="H3210" s="76">
        <v>374</v>
      </c>
      <c r="I3210" s="18">
        <f t="shared" si="255"/>
        <v>15.26530612244898</v>
      </c>
      <c r="J3210" s="46">
        <f>'Skupinové slevy'!$C$24</f>
        <v>0</v>
      </c>
      <c r="K3210" s="46">
        <f t="shared" si="256"/>
        <v>0</v>
      </c>
      <c r="L3210" s="46">
        <f t="shared" si="257"/>
        <v>0</v>
      </c>
      <c r="M3210" s="19">
        <f t="shared" si="253"/>
        <v>374</v>
      </c>
      <c r="N3210" s="19">
        <f t="shared" si="254"/>
        <v>15.26530612244898</v>
      </c>
    </row>
    <row r="3211" spans="1:14" ht="15" customHeight="1">
      <c r="A3211" s="15">
        <v>3205</v>
      </c>
      <c r="B3211" s="41">
        <v>12</v>
      </c>
      <c r="C3211" s="80"/>
      <c r="D3211" s="28" t="s">
        <v>1151</v>
      </c>
      <c r="E3211" s="16" t="s">
        <v>1148</v>
      </c>
      <c r="F3211" s="87">
        <v>8592223010918</v>
      </c>
      <c r="G3211" s="17">
        <v>150</v>
      </c>
      <c r="H3211" s="76">
        <v>399</v>
      </c>
      <c r="I3211" s="18">
        <f t="shared" si="255"/>
        <v>16.285714285714285</v>
      </c>
      <c r="J3211" s="46">
        <f>'Skupinové slevy'!$C$24</f>
        <v>0</v>
      </c>
      <c r="K3211" s="46">
        <f t="shared" si="256"/>
        <v>0</v>
      </c>
      <c r="L3211" s="46">
        <f t="shared" si="257"/>
        <v>0</v>
      </c>
      <c r="M3211" s="19">
        <f t="shared" si="253"/>
        <v>399</v>
      </c>
      <c r="N3211" s="19">
        <f t="shared" si="254"/>
        <v>16.285714285714285</v>
      </c>
    </row>
    <row r="3212" spans="1:14" ht="15" customHeight="1">
      <c r="A3212" s="15">
        <v>3206</v>
      </c>
      <c r="B3212" s="41">
        <v>12</v>
      </c>
      <c r="C3212" s="80"/>
      <c r="D3212" s="28" t="s">
        <v>1152</v>
      </c>
      <c r="E3212" s="16" t="s">
        <v>1153</v>
      </c>
      <c r="F3212" s="87">
        <v>8592223253773</v>
      </c>
      <c r="G3212" s="17">
        <v>150</v>
      </c>
      <c r="H3212" s="76">
        <v>374</v>
      </c>
      <c r="I3212" s="18">
        <f t="shared" si="255"/>
        <v>15.26530612244898</v>
      </c>
      <c r="J3212" s="46">
        <f>'Skupinové slevy'!$C$24</f>
        <v>0</v>
      </c>
      <c r="K3212" s="46">
        <f t="shared" si="256"/>
        <v>0</v>
      </c>
      <c r="L3212" s="46">
        <f t="shared" si="257"/>
        <v>0</v>
      </c>
      <c r="M3212" s="19">
        <f t="shared" si="253"/>
        <v>374</v>
      </c>
      <c r="N3212" s="19">
        <f t="shared" si="254"/>
        <v>15.26530612244898</v>
      </c>
    </row>
    <row r="3213" spans="1:14" ht="15" customHeight="1">
      <c r="A3213" s="15">
        <v>3207</v>
      </c>
      <c r="B3213" s="41">
        <v>12</v>
      </c>
      <c r="C3213" s="80"/>
      <c r="D3213" s="28" t="s">
        <v>1162</v>
      </c>
      <c r="E3213" s="16" t="s">
        <v>1153</v>
      </c>
      <c r="F3213" s="87">
        <v>8592223000582</v>
      </c>
      <c r="G3213" s="17">
        <v>150</v>
      </c>
      <c r="H3213" s="76">
        <v>374</v>
      </c>
      <c r="I3213" s="18">
        <f t="shared" si="255"/>
        <v>15.26530612244898</v>
      </c>
      <c r="J3213" s="46">
        <f>'Skupinové slevy'!$C$24</f>
        <v>0</v>
      </c>
      <c r="K3213" s="46">
        <f t="shared" si="256"/>
        <v>0</v>
      </c>
      <c r="L3213" s="46">
        <f t="shared" si="257"/>
        <v>0</v>
      </c>
      <c r="M3213" s="19">
        <f t="shared" ref="M3213:M3276" si="258">H3213*(1-$J3213)*(1-$K3213)*(1-$L3213)</f>
        <v>374</v>
      </c>
      <c r="N3213" s="19">
        <f t="shared" ref="N3213:N3276" si="259">I3213*(1-$J3213)*(1-$K3213)*(1-$L3213)</f>
        <v>15.26530612244898</v>
      </c>
    </row>
    <row r="3214" spans="1:14" ht="15" customHeight="1">
      <c r="A3214" s="15">
        <v>3208</v>
      </c>
      <c r="B3214" s="41">
        <v>12</v>
      </c>
      <c r="C3214" s="80"/>
      <c r="D3214" s="28" t="s">
        <v>1163</v>
      </c>
      <c r="E3214" s="16" t="s">
        <v>1164</v>
      </c>
      <c r="F3214" s="87">
        <v>8592223038615</v>
      </c>
      <c r="G3214" s="17">
        <v>150</v>
      </c>
      <c r="H3214" s="76">
        <v>408</v>
      </c>
      <c r="I3214" s="18">
        <f t="shared" si="255"/>
        <v>16.653061224489797</v>
      </c>
      <c r="J3214" s="46">
        <f>'Skupinové slevy'!$C$24</f>
        <v>0</v>
      </c>
      <c r="K3214" s="46">
        <f t="shared" si="256"/>
        <v>0</v>
      </c>
      <c r="L3214" s="46">
        <f t="shared" si="257"/>
        <v>0</v>
      </c>
      <c r="M3214" s="19">
        <f t="shared" si="258"/>
        <v>408</v>
      </c>
      <c r="N3214" s="19">
        <f t="shared" si="259"/>
        <v>16.653061224489797</v>
      </c>
    </row>
    <row r="3215" spans="1:14" ht="15" customHeight="1">
      <c r="A3215" s="15">
        <v>3209</v>
      </c>
      <c r="B3215" s="41">
        <v>12</v>
      </c>
      <c r="C3215" s="80"/>
      <c r="D3215" s="28" t="s">
        <v>3071</v>
      </c>
      <c r="E3215" s="16" t="s">
        <v>3072</v>
      </c>
      <c r="F3215" s="87">
        <v>8592223253780</v>
      </c>
      <c r="G3215" s="17">
        <v>150</v>
      </c>
      <c r="H3215" s="76">
        <v>354</v>
      </c>
      <c r="I3215" s="18">
        <f t="shared" si="255"/>
        <v>14.448979591836734</v>
      </c>
      <c r="J3215" s="46">
        <f>'Skupinové slevy'!$C$24</f>
        <v>0</v>
      </c>
      <c r="K3215" s="46">
        <f t="shared" si="256"/>
        <v>0</v>
      </c>
      <c r="L3215" s="46">
        <f t="shared" si="257"/>
        <v>0</v>
      </c>
      <c r="M3215" s="19">
        <f t="shared" si="258"/>
        <v>354</v>
      </c>
      <c r="N3215" s="19">
        <f t="shared" si="259"/>
        <v>14.448979591836734</v>
      </c>
    </row>
    <row r="3216" spans="1:14" ht="15" customHeight="1">
      <c r="A3216" s="15">
        <v>3210</v>
      </c>
      <c r="B3216" s="41">
        <v>12</v>
      </c>
      <c r="C3216" s="80"/>
      <c r="D3216" s="28" t="s">
        <v>3073</v>
      </c>
      <c r="E3216" s="16" t="s">
        <v>3072</v>
      </c>
      <c r="F3216" s="87">
        <v>8592223000599</v>
      </c>
      <c r="G3216" s="17">
        <v>150</v>
      </c>
      <c r="H3216" s="76">
        <v>374</v>
      </c>
      <c r="I3216" s="18">
        <f t="shared" si="255"/>
        <v>15.26530612244898</v>
      </c>
      <c r="J3216" s="46">
        <f>'Skupinové slevy'!$C$24</f>
        <v>0</v>
      </c>
      <c r="K3216" s="46">
        <f t="shared" si="256"/>
        <v>0</v>
      </c>
      <c r="L3216" s="46">
        <f t="shared" si="257"/>
        <v>0</v>
      </c>
      <c r="M3216" s="19">
        <f t="shared" si="258"/>
        <v>374</v>
      </c>
      <c r="N3216" s="19">
        <f t="shared" si="259"/>
        <v>15.26530612244898</v>
      </c>
    </row>
    <row r="3217" spans="1:14" ht="15" customHeight="1">
      <c r="A3217" s="15">
        <v>3211</v>
      </c>
      <c r="B3217" s="41">
        <v>12</v>
      </c>
      <c r="C3217" s="80"/>
      <c r="D3217" s="28" t="s">
        <v>4126</v>
      </c>
      <c r="E3217" s="16" t="s">
        <v>6567</v>
      </c>
      <c r="F3217" s="87">
        <v>8592223088481</v>
      </c>
      <c r="G3217" s="17">
        <v>150</v>
      </c>
      <c r="H3217" s="76">
        <v>95.5</v>
      </c>
      <c r="I3217" s="18">
        <f t="shared" si="255"/>
        <v>3.8979591836734695</v>
      </c>
      <c r="J3217" s="46">
        <f>'Skupinové slevy'!$C$24</f>
        <v>0</v>
      </c>
      <c r="K3217" s="46">
        <f t="shared" si="256"/>
        <v>0</v>
      </c>
      <c r="L3217" s="46">
        <f t="shared" si="257"/>
        <v>0</v>
      </c>
      <c r="M3217" s="19">
        <f t="shared" si="258"/>
        <v>95.5</v>
      </c>
      <c r="N3217" s="19">
        <f t="shared" si="259"/>
        <v>3.8979591836734695</v>
      </c>
    </row>
    <row r="3218" spans="1:14" ht="15" customHeight="1">
      <c r="A3218" s="15">
        <v>3212</v>
      </c>
      <c r="B3218" s="41">
        <v>12</v>
      </c>
      <c r="C3218" s="80"/>
      <c r="D3218" s="28" t="s">
        <v>6565</v>
      </c>
      <c r="E3218" s="16" t="s">
        <v>6566</v>
      </c>
      <c r="F3218" s="87">
        <v>8592223230477</v>
      </c>
      <c r="G3218" s="17">
        <v>150</v>
      </c>
      <c r="H3218" s="76">
        <v>58.7</v>
      </c>
      <c r="I3218" s="18">
        <f t="shared" si="255"/>
        <v>2.3959183673469391</v>
      </c>
      <c r="J3218" s="46">
        <f>'Skupinové slevy'!$C$24</f>
        <v>0</v>
      </c>
      <c r="K3218" s="46">
        <f t="shared" si="256"/>
        <v>0</v>
      </c>
      <c r="L3218" s="46">
        <f t="shared" si="257"/>
        <v>0</v>
      </c>
      <c r="M3218" s="19">
        <f t="shared" si="258"/>
        <v>58.7</v>
      </c>
      <c r="N3218" s="19">
        <f t="shared" si="259"/>
        <v>2.3959183673469391</v>
      </c>
    </row>
    <row r="3219" spans="1:14" ht="15" customHeight="1">
      <c r="A3219" s="15">
        <v>3213</v>
      </c>
      <c r="B3219" s="41">
        <v>12</v>
      </c>
      <c r="C3219" s="80"/>
      <c r="D3219" s="28" t="s">
        <v>822</v>
      </c>
      <c r="E3219" s="16" t="s">
        <v>823</v>
      </c>
      <c r="F3219" s="87">
        <v>8592223301702</v>
      </c>
      <c r="G3219" s="25" t="s">
        <v>5362</v>
      </c>
      <c r="H3219" s="76">
        <v>112.9</v>
      </c>
      <c r="I3219" s="18">
        <f t="shared" si="255"/>
        <v>4.6081632653061231</v>
      </c>
      <c r="J3219" s="46">
        <f>'Skupinové slevy'!$C$21</f>
        <v>0</v>
      </c>
      <c r="K3219" s="46">
        <f t="shared" si="256"/>
        <v>0</v>
      </c>
      <c r="L3219" s="46">
        <f t="shared" si="257"/>
        <v>0</v>
      </c>
      <c r="M3219" s="19">
        <f t="shared" si="258"/>
        <v>112.9</v>
      </c>
      <c r="N3219" s="19">
        <f t="shared" si="259"/>
        <v>4.6081632653061231</v>
      </c>
    </row>
    <row r="3220" spans="1:14" ht="15" customHeight="1">
      <c r="A3220" s="15">
        <v>3214</v>
      </c>
      <c r="B3220" s="41">
        <v>12</v>
      </c>
      <c r="C3220" s="80"/>
      <c r="D3220" s="28" t="s">
        <v>777</v>
      </c>
      <c r="E3220" s="16" t="s">
        <v>778</v>
      </c>
      <c r="F3220" s="87">
        <v>8592223005730</v>
      </c>
      <c r="G3220" s="17" t="s">
        <v>5747</v>
      </c>
      <c r="H3220" s="76">
        <v>251</v>
      </c>
      <c r="I3220" s="18">
        <f t="shared" si="255"/>
        <v>10.244897959183673</v>
      </c>
      <c r="J3220" s="46">
        <f>'Skupinové slevy'!$C$65</f>
        <v>0</v>
      </c>
      <c r="K3220" s="46">
        <f t="shared" si="256"/>
        <v>0</v>
      </c>
      <c r="L3220" s="46">
        <f t="shared" si="257"/>
        <v>0</v>
      </c>
      <c r="M3220" s="19">
        <f t="shared" si="258"/>
        <v>251</v>
      </c>
      <c r="N3220" s="19">
        <f t="shared" si="259"/>
        <v>10.244897959183673</v>
      </c>
    </row>
    <row r="3221" spans="1:14" ht="15" customHeight="1">
      <c r="A3221" s="15">
        <v>3215</v>
      </c>
      <c r="B3221" s="41">
        <v>12</v>
      </c>
      <c r="C3221" s="80"/>
      <c r="D3221" s="28" t="s">
        <v>303</v>
      </c>
      <c r="E3221" s="16" t="s">
        <v>6074</v>
      </c>
      <c r="F3221" s="87">
        <v>8592223038578</v>
      </c>
      <c r="G3221" s="17" t="s">
        <v>5747</v>
      </c>
      <c r="H3221" s="76">
        <v>145</v>
      </c>
      <c r="I3221" s="18">
        <f t="shared" si="255"/>
        <v>5.9183673469387754</v>
      </c>
      <c r="J3221" s="46">
        <f>'Skupinové slevy'!$C$65</f>
        <v>0</v>
      </c>
      <c r="K3221" s="46">
        <f t="shared" si="256"/>
        <v>0</v>
      </c>
      <c r="L3221" s="46">
        <f t="shared" si="257"/>
        <v>0</v>
      </c>
      <c r="M3221" s="19">
        <f t="shared" si="258"/>
        <v>145</v>
      </c>
      <c r="N3221" s="19">
        <f t="shared" si="259"/>
        <v>5.9183673469387754</v>
      </c>
    </row>
    <row r="3222" spans="1:14" ht="15" customHeight="1">
      <c r="A3222" s="15">
        <v>3216</v>
      </c>
      <c r="B3222" s="41">
        <v>12</v>
      </c>
      <c r="C3222" s="80"/>
      <c r="D3222" s="28" t="s">
        <v>1294</v>
      </c>
      <c r="E3222" s="16" t="s">
        <v>1295</v>
      </c>
      <c r="F3222" s="87">
        <v>8592223037823</v>
      </c>
      <c r="G3222" s="17" t="s">
        <v>5747</v>
      </c>
      <c r="H3222" s="76">
        <v>106.7</v>
      </c>
      <c r="I3222" s="18">
        <f t="shared" si="255"/>
        <v>4.3551020408163268</v>
      </c>
      <c r="J3222" s="46">
        <f>'Skupinové slevy'!$C$65</f>
        <v>0</v>
      </c>
      <c r="K3222" s="46">
        <f t="shared" si="256"/>
        <v>0</v>
      </c>
      <c r="L3222" s="46">
        <f t="shared" si="257"/>
        <v>0</v>
      </c>
      <c r="M3222" s="19">
        <f t="shared" si="258"/>
        <v>106.7</v>
      </c>
      <c r="N3222" s="19">
        <f t="shared" si="259"/>
        <v>4.3551020408163268</v>
      </c>
    </row>
    <row r="3223" spans="1:14" ht="15" customHeight="1">
      <c r="A3223" s="15">
        <v>3217</v>
      </c>
      <c r="B3223" s="41">
        <v>12</v>
      </c>
      <c r="C3223" s="80"/>
      <c r="D3223" s="28" t="s">
        <v>6414</v>
      </c>
      <c r="E3223" s="16" t="s">
        <v>6415</v>
      </c>
      <c r="F3223" s="87">
        <v>8592223037830</v>
      </c>
      <c r="G3223" s="17" t="s">
        <v>5747</v>
      </c>
      <c r="H3223" s="76">
        <v>111.2</v>
      </c>
      <c r="I3223" s="18">
        <f t="shared" si="255"/>
        <v>4.5387755102040819</v>
      </c>
      <c r="J3223" s="46">
        <f>'Skupinové slevy'!$C$65</f>
        <v>0</v>
      </c>
      <c r="K3223" s="46">
        <f t="shared" si="256"/>
        <v>0</v>
      </c>
      <c r="L3223" s="46">
        <f t="shared" si="257"/>
        <v>0</v>
      </c>
      <c r="M3223" s="19">
        <f t="shared" si="258"/>
        <v>111.2</v>
      </c>
      <c r="N3223" s="19">
        <f t="shared" si="259"/>
        <v>4.5387755102040819</v>
      </c>
    </row>
    <row r="3224" spans="1:14" ht="15" customHeight="1">
      <c r="A3224" s="15">
        <v>3218</v>
      </c>
      <c r="B3224" s="41">
        <v>12</v>
      </c>
      <c r="C3224" s="80"/>
      <c r="D3224" s="28" t="s">
        <v>3185</v>
      </c>
      <c r="E3224" s="16" t="s">
        <v>1295</v>
      </c>
      <c r="F3224" s="87">
        <v>8592223032286</v>
      </c>
      <c r="G3224" s="17" t="s">
        <v>5747</v>
      </c>
      <c r="H3224" s="76">
        <v>224</v>
      </c>
      <c r="I3224" s="18">
        <f t="shared" si="255"/>
        <v>9.1428571428571423</v>
      </c>
      <c r="J3224" s="46">
        <f>'Skupinové slevy'!$C$65</f>
        <v>0</v>
      </c>
      <c r="K3224" s="46">
        <f t="shared" si="256"/>
        <v>0</v>
      </c>
      <c r="L3224" s="46">
        <f t="shared" si="257"/>
        <v>0</v>
      </c>
      <c r="M3224" s="19">
        <f t="shared" si="258"/>
        <v>224</v>
      </c>
      <c r="N3224" s="19">
        <f t="shared" si="259"/>
        <v>9.1428571428571423</v>
      </c>
    </row>
    <row r="3225" spans="1:14" ht="15" customHeight="1">
      <c r="A3225" s="15">
        <v>3219</v>
      </c>
      <c r="B3225" s="41">
        <v>12</v>
      </c>
      <c r="C3225" s="80"/>
      <c r="D3225" s="28" t="s">
        <v>899</v>
      </c>
      <c r="E3225" s="16" t="s">
        <v>6415</v>
      </c>
      <c r="F3225" s="87">
        <v>8592223032293</v>
      </c>
      <c r="G3225" s="17" t="s">
        <v>5747</v>
      </c>
      <c r="H3225" s="76">
        <v>224</v>
      </c>
      <c r="I3225" s="18">
        <f t="shared" si="255"/>
        <v>9.1428571428571423</v>
      </c>
      <c r="J3225" s="46">
        <f>'Skupinové slevy'!$C$65</f>
        <v>0</v>
      </c>
      <c r="K3225" s="46">
        <f t="shared" si="256"/>
        <v>0</v>
      </c>
      <c r="L3225" s="46">
        <f t="shared" si="257"/>
        <v>0</v>
      </c>
      <c r="M3225" s="19">
        <f t="shared" si="258"/>
        <v>224</v>
      </c>
      <c r="N3225" s="19">
        <f t="shared" si="259"/>
        <v>9.1428571428571423</v>
      </c>
    </row>
    <row r="3226" spans="1:14" ht="15" customHeight="1">
      <c r="A3226" s="15">
        <v>3220</v>
      </c>
      <c r="B3226" s="41">
        <v>12</v>
      </c>
      <c r="C3226" s="80"/>
      <c r="D3226" s="28" t="s">
        <v>310</v>
      </c>
      <c r="E3226" s="16" t="s">
        <v>311</v>
      </c>
      <c r="F3226" s="87">
        <v>8592223152724</v>
      </c>
      <c r="G3226" s="17" t="s">
        <v>5747</v>
      </c>
      <c r="H3226" s="76">
        <v>92.4</v>
      </c>
      <c r="I3226" s="18">
        <f t="shared" si="255"/>
        <v>3.7714285714285718</v>
      </c>
      <c r="J3226" s="46">
        <f>'Skupinové slevy'!$C$65</f>
        <v>0</v>
      </c>
      <c r="K3226" s="46">
        <f t="shared" si="256"/>
        <v>0</v>
      </c>
      <c r="L3226" s="46">
        <f t="shared" si="257"/>
        <v>0</v>
      </c>
      <c r="M3226" s="19">
        <f t="shared" si="258"/>
        <v>92.4</v>
      </c>
      <c r="N3226" s="19">
        <f t="shared" si="259"/>
        <v>3.7714285714285718</v>
      </c>
    </row>
    <row r="3227" spans="1:14" ht="15" customHeight="1">
      <c r="A3227" s="15">
        <v>3221</v>
      </c>
      <c r="B3227" s="41">
        <v>12</v>
      </c>
      <c r="C3227" s="80"/>
      <c r="D3227" s="28" t="s">
        <v>6412</v>
      </c>
      <c r="E3227" s="16" t="s">
        <v>6413</v>
      </c>
      <c r="F3227" s="87">
        <v>8592223152731</v>
      </c>
      <c r="G3227" s="17" t="s">
        <v>5747</v>
      </c>
      <c r="H3227" s="76">
        <v>235</v>
      </c>
      <c r="I3227" s="18">
        <f t="shared" si="255"/>
        <v>9.591836734693878</v>
      </c>
      <c r="J3227" s="46">
        <f>'Skupinové slevy'!$C$65</f>
        <v>0</v>
      </c>
      <c r="K3227" s="46">
        <f t="shared" si="256"/>
        <v>0</v>
      </c>
      <c r="L3227" s="46">
        <f t="shared" si="257"/>
        <v>0</v>
      </c>
      <c r="M3227" s="19">
        <f t="shared" si="258"/>
        <v>235</v>
      </c>
      <c r="N3227" s="19">
        <f t="shared" si="259"/>
        <v>9.591836734693878</v>
      </c>
    </row>
    <row r="3228" spans="1:14" ht="15" customHeight="1">
      <c r="A3228" s="15">
        <v>3222</v>
      </c>
      <c r="B3228" s="41">
        <v>12</v>
      </c>
      <c r="C3228" s="80"/>
      <c r="D3228" s="28" t="s">
        <v>5332</v>
      </c>
      <c r="E3228" s="16" t="s">
        <v>5333</v>
      </c>
      <c r="F3228" s="87">
        <v>8592223152748</v>
      </c>
      <c r="G3228" s="17" t="s">
        <v>5747</v>
      </c>
      <c r="H3228" s="76">
        <v>194</v>
      </c>
      <c r="I3228" s="18">
        <f t="shared" si="255"/>
        <v>7.9183673469387754</v>
      </c>
      <c r="J3228" s="46">
        <f>'Skupinové slevy'!$C$65</f>
        <v>0</v>
      </c>
      <c r="K3228" s="46">
        <f t="shared" si="256"/>
        <v>0</v>
      </c>
      <c r="L3228" s="46">
        <f t="shared" si="257"/>
        <v>0</v>
      </c>
      <c r="M3228" s="19">
        <f t="shared" si="258"/>
        <v>194</v>
      </c>
      <c r="N3228" s="19">
        <f t="shared" si="259"/>
        <v>7.9183673469387754</v>
      </c>
    </row>
    <row r="3229" spans="1:14" ht="15" customHeight="1">
      <c r="A3229" s="15">
        <v>3223</v>
      </c>
      <c r="B3229" s="41">
        <v>12</v>
      </c>
      <c r="C3229" s="80"/>
      <c r="D3229" s="28" t="s">
        <v>4491</v>
      </c>
      <c r="E3229" s="16" t="s">
        <v>4492</v>
      </c>
      <c r="F3229" s="87">
        <v>8055118135504</v>
      </c>
      <c r="G3229" s="17">
        <v>150</v>
      </c>
      <c r="H3229" s="76">
        <v>68.2</v>
      </c>
      <c r="I3229" s="18">
        <f t="shared" si="255"/>
        <v>2.7836734693877552</v>
      </c>
      <c r="J3229" s="46">
        <f>'Skupinové slevy'!$C$24</f>
        <v>0</v>
      </c>
      <c r="K3229" s="46">
        <f t="shared" si="256"/>
        <v>0</v>
      </c>
      <c r="L3229" s="46">
        <f t="shared" si="257"/>
        <v>0</v>
      </c>
      <c r="M3229" s="19">
        <f t="shared" si="258"/>
        <v>68.2</v>
      </c>
      <c r="N3229" s="19">
        <f t="shared" si="259"/>
        <v>2.7836734693877552</v>
      </c>
    </row>
    <row r="3230" spans="1:14" ht="15" customHeight="1">
      <c r="A3230" s="15">
        <v>3224</v>
      </c>
      <c r="B3230" s="41">
        <v>12</v>
      </c>
      <c r="C3230" s="80"/>
      <c r="D3230" s="28" t="s">
        <v>4489</v>
      </c>
      <c r="E3230" s="16" t="s">
        <v>4490</v>
      </c>
      <c r="F3230" s="87">
        <v>8592223166752</v>
      </c>
      <c r="G3230" s="17">
        <v>150</v>
      </c>
      <c r="H3230" s="76">
        <v>70.2</v>
      </c>
      <c r="I3230" s="18">
        <f t="shared" si="255"/>
        <v>2.8653061224489798</v>
      </c>
      <c r="J3230" s="46">
        <f>'Skupinové slevy'!$C$24</f>
        <v>0</v>
      </c>
      <c r="K3230" s="46">
        <f t="shared" si="256"/>
        <v>0</v>
      </c>
      <c r="L3230" s="46">
        <f t="shared" si="257"/>
        <v>0</v>
      </c>
      <c r="M3230" s="19">
        <f t="shared" si="258"/>
        <v>70.2</v>
      </c>
      <c r="N3230" s="19">
        <f t="shared" si="259"/>
        <v>2.8653061224489798</v>
      </c>
    </row>
    <row r="3231" spans="1:14" ht="15" customHeight="1">
      <c r="A3231" s="15">
        <v>3225</v>
      </c>
      <c r="B3231" s="41">
        <v>12</v>
      </c>
      <c r="C3231" s="80"/>
      <c r="D3231" s="28" t="s">
        <v>4201</v>
      </c>
      <c r="E3231" s="16" t="s">
        <v>4202</v>
      </c>
      <c r="F3231" s="87">
        <v>8592223035157</v>
      </c>
      <c r="G3231" s="17" t="s">
        <v>5747</v>
      </c>
      <c r="H3231" s="76">
        <v>53.2</v>
      </c>
      <c r="I3231" s="18">
        <f t="shared" si="255"/>
        <v>2.1714285714285717</v>
      </c>
      <c r="J3231" s="46">
        <f>'Skupinové slevy'!$C$65</f>
        <v>0</v>
      </c>
      <c r="K3231" s="46">
        <f t="shared" si="256"/>
        <v>0</v>
      </c>
      <c r="L3231" s="46">
        <f t="shared" si="257"/>
        <v>0</v>
      </c>
      <c r="M3231" s="19">
        <f t="shared" si="258"/>
        <v>53.2</v>
      </c>
      <c r="N3231" s="19">
        <f t="shared" si="259"/>
        <v>2.1714285714285717</v>
      </c>
    </row>
    <row r="3232" spans="1:14" ht="15" customHeight="1">
      <c r="A3232" s="15">
        <v>3226</v>
      </c>
      <c r="B3232" s="41">
        <v>12</v>
      </c>
      <c r="C3232" s="80"/>
      <c r="D3232" s="28" t="s">
        <v>4203</v>
      </c>
      <c r="E3232" s="16" t="s">
        <v>6916</v>
      </c>
      <c r="F3232" s="87">
        <v>8592223337237</v>
      </c>
      <c r="G3232" s="17" t="s">
        <v>5747</v>
      </c>
      <c r="H3232" s="76">
        <v>52.8</v>
      </c>
      <c r="I3232" s="18">
        <f t="shared" si="255"/>
        <v>2.1551020408163266</v>
      </c>
      <c r="J3232" s="46">
        <f>'Skupinové slevy'!$C$65</f>
        <v>0</v>
      </c>
      <c r="K3232" s="46">
        <f t="shared" si="256"/>
        <v>0</v>
      </c>
      <c r="L3232" s="46">
        <f t="shared" si="257"/>
        <v>0</v>
      </c>
      <c r="M3232" s="19">
        <f t="shared" si="258"/>
        <v>52.8</v>
      </c>
      <c r="N3232" s="19">
        <f t="shared" si="259"/>
        <v>2.1551020408163266</v>
      </c>
    </row>
    <row r="3233" spans="1:14" ht="15" customHeight="1">
      <c r="A3233" s="15">
        <v>3227</v>
      </c>
      <c r="B3233" s="41">
        <v>12</v>
      </c>
      <c r="C3233" s="80"/>
      <c r="D3233" s="28" t="s">
        <v>5069</v>
      </c>
      <c r="E3233" s="16" t="s">
        <v>4446</v>
      </c>
      <c r="F3233" s="87">
        <v>8592223042735</v>
      </c>
      <c r="G3233" s="17" t="s">
        <v>5747</v>
      </c>
      <c r="H3233" s="76">
        <v>54.5</v>
      </c>
      <c r="I3233" s="18">
        <f t="shared" si="255"/>
        <v>2.2244897959183674</v>
      </c>
      <c r="J3233" s="46">
        <f>'Skupinové slevy'!$C$65</f>
        <v>0</v>
      </c>
      <c r="K3233" s="46">
        <f t="shared" si="256"/>
        <v>0</v>
      </c>
      <c r="L3233" s="46">
        <f t="shared" si="257"/>
        <v>0</v>
      </c>
      <c r="M3233" s="19">
        <f t="shared" si="258"/>
        <v>54.5</v>
      </c>
      <c r="N3233" s="19">
        <f t="shared" si="259"/>
        <v>2.2244897959183674</v>
      </c>
    </row>
    <row r="3234" spans="1:14" ht="15" customHeight="1">
      <c r="A3234" s="15">
        <v>3228</v>
      </c>
      <c r="B3234" s="41">
        <v>12</v>
      </c>
      <c r="C3234" s="80"/>
      <c r="D3234" s="28" t="s">
        <v>4</v>
      </c>
      <c r="E3234" s="16" t="s">
        <v>5</v>
      </c>
      <c r="F3234" s="87">
        <v>8592223041486</v>
      </c>
      <c r="G3234" s="17" t="s">
        <v>5747</v>
      </c>
      <c r="H3234" s="76">
        <v>62.7</v>
      </c>
      <c r="I3234" s="18">
        <f t="shared" si="255"/>
        <v>2.5591836734693878</v>
      </c>
      <c r="J3234" s="46">
        <f>'Skupinové slevy'!$C$65</f>
        <v>0</v>
      </c>
      <c r="K3234" s="46">
        <f t="shared" si="256"/>
        <v>0</v>
      </c>
      <c r="L3234" s="46">
        <f t="shared" si="257"/>
        <v>0</v>
      </c>
      <c r="M3234" s="19">
        <f t="shared" si="258"/>
        <v>62.7</v>
      </c>
      <c r="N3234" s="19">
        <f t="shared" si="259"/>
        <v>2.5591836734693878</v>
      </c>
    </row>
    <row r="3235" spans="1:14" ht="15" customHeight="1">
      <c r="A3235" s="15">
        <v>3229</v>
      </c>
      <c r="B3235" s="41">
        <v>12</v>
      </c>
      <c r="C3235" s="80"/>
      <c r="D3235" s="28" t="s">
        <v>6259</v>
      </c>
      <c r="E3235" s="16" t="s">
        <v>0</v>
      </c>
      <c r="F3235" s="87">
        <v>8592223062313</v>
      </c>
      <c r="G3235" s="17" t="s">
        <v>5747</v>
      </c>
      <c r="H3235" s="76">
        <v>63.1</v>
      </c>
      <c r="I3235" s="18">
        <f t="shared" si="255"/>
        <v>2.5755102040816329</v>
      </c>
      <c r="J3235" s="46">
        <f>'Skupinové slevy'!$C$65</f>
        <v>0</v>
      </c>
      <c r="K3235" s="46">
        <f t="shared" si="256"/>
        <v>0</v>
      </c>
      <c r="L3235" s="46">
        <f t="shared" si="257"/>
        <v>0</v>
      </c>
      <c r="M3235" s="19">
        <f t="shared" si="258"/>
        <v>63.1</v>
      </c>
      <c r="N3235" s="19">
        <f t="shared" si="259"/>
        <v>2.5755102040816329</v>
      </c>
    </row>
    <row r="3236" spans="1:14" ht="15" customHeight="1">
      <c r="A3236" s="15">
        <v>3230</v>
      </c>
      <c r="B3236" s="41">
        <v>12</v>
      </c>
      <c r="C3236" s="80"/>
      <c r="D3236" s="28" t="s">
        <v>4199</v>
      </c>
      <c r="E3236" s="16" t="s">
        <v>4200</v>
      </c>
      <c r="F3236" s="87">
        <v>8592223044999</v>
      </c>
      <c r="G3236" s="17" t="s">
        <v>5747</v>
      </c>
      <c r="H3236" s="76">
        <v>65.5</v>
      </c>
      <c r="I3236" s="18">
        <f t="shared" si="255"/>
        <v>2.6734693877551021</v>
      </c>
      <c r="J3236" s="46">
        <f>'Skupinové slevy'!$C$65</f>
        <v>0</v>
      </c>
      <c r="K3236" s="46">
        <f t="shared" si="256"/>
        <v>0</v>
      </c>
      <c r="L3236" s="46">
        <f t="shared" si="257"/>
        <v>0</v>
      </c>
      <c r="M3236" s="19">
        <f t="shared" si="258"/>
        <v>65.5</v>
      </c>
      <c r="N3236" s="19">
        <f t="shared" si="259"/>
        <v>2.6734693877551021</v>
      </c>
    </row>
    <row r="3237" spans="1:14" ht="15" customHeight="1">
      <c r="A3237" s="15">
        <v>3231</v>
      </c>
      <c r="B3237" s="41">
        <v>12</v>
      </c>
      <c r="C3237" s="80"/>
      <c r="D3237" s="28" t="s">
        <v>4147</v>
      </c>
      <c r="E3237" s="16" t="s">
        <v>4148</v>
      </c>
      <c r="F3237" s="87">
        <v>8592223032453</v>
      </c>
      <c r="G3237" s="17" t="s">
        <v>5747</v>
      </c>
      <c r="H3237" s="76">
        <v>50.5</v>
      </c>
      <c r="I3237" s="18">
        <f t="shared" si="255"/>
        <v>2.0612244897959182</v>
      </c>
      <c r="J3237" s="46">
        <f>'Skupinové slevy'!$C$65</f>
        <v>0</v>
      </c>
      <c r="K3237" s="46">
        <f t="shared" si="256"/>
        <v>0</v>
      </c>
      <c r="L3237" s="46">
        <f t="shared" si="257"/>
        <v>0</v>
      </c>
      <c r="M3237" s="19">
        <f t="shared" si="258"/>
        <v>50.5</v>
      </c>
      <c r="N3237" s="19">
        <f t="shared" si="259"/>
        <v>2.0612244897959182</v>
      </c>
    </row>
    <row r="3238" spans="1:14" ht="15" customHeight="1">
      <c r="A3238" s="15">
        <v>3232</v>
      </c>
      <c r="B3238" s="41">
        <v>12</v>
      </c>
      <c r="C3238" s="80"/>
      <c r="D3238" s="28" t="s">
        <v>11</v>
      </c>
      <c r="E3238" s="16" t="s">
        <v>12</v>
      </c>
      <c r="F3238" s="87">
        <v>8592223039544</v>
      </c>
      <c r="G3238" s="17" t="s">
        <v>5747</v>
      </c>
      <c r="H3238" s="76">
        <v>50.5</v>
      </c>
      <c r="I3238" s="18">
        <f t="shared" si="255"/>
        <v>2.0612244897959182</v>
      </c>
      <c r="J3238" s="46">
        <f>'Skupinové slevy'!$C$65</f>
        <v>0</v>
      </c>
      <c r="K3238" s="46">
        <f t="shared" si="256"/>
        <v>0</v>
      </c>
      <c r="L3238" s="46">
        <f t="shared" si="257"/>
        <v>0</v>
      </c>
      <c r="M3238" s="19">
        <f t="shared" si="258"/>
        <v>50.5</v>
      </c>
      <c r="N3238" s="19">
        <f t="shared" si="259"/>
        <v>2.0612244897959182</v>
      </c>
    </row>
    <row r="3239" spans="1:14" ht="15" customHeight="1">
      <c r="A3239" s="15">
        <v>3233</v>
      </c>
      <c r="B3239" s="41">
        <v>12</v>
      </c>
      <c r="C3239" s="83" t="s">
        <v>5945</v>
      </c>
      <c r="D3239" s="28" t="s">
        <v>6209</v>
      </c>
      <c r="E3239" s="16" t="s">
        <v>6210</v>
      </c>
      <c r="F3239" s="87">
        <v>8592223431690</v>
      </c>
      <c r="G3239" s="17" t="s">
        <v>5747</v>
      </c>
      <c r="H3239" s="76">
        <v>331</v>
      </c>
      <c r="I3239" s="18">
        <f t="shared" si="255"/>
        <v>13.510204081632653</v>
      </c>
      <c r="J3239" s="46">
        <f>'Skupinové slevy'!$C$65</f>
        <v>0</v>
      </c>
      <c r="K3239" s="46">
        <f t="shared" si="256"/>
        <v>0</v>
      </c>
      <c r="L3239" s="46">
        <f t="shared" si="257"/>
        <v>0</v>
      </c>
      <c r="M3239" s="19">
        <f t="shared" si="258"/>
        <v>331</v>
      </c>
      <c r="N3239" s="19">
        <f t="shared" si="259"/>
        <v>13.510204081632653</v>
      </c>
    </row>
    <row r="3240" spans="1:14" ht="15" customHeight="1">
      <c r="A3240" s="15">
        <v>3234</v>
      </c>
      <c r="B3240" s="41">
        <v>12</v>
      </c>
      <c r="C3240" s="83" t="s">
        <v>5945</v>
      </c>
      <c r="D3240" s="28" t="s">
        <v>6211</v>
      </c>
      <c r="E3240" s="16" t="s">
        <v>6212</v>
      </c>
      <c r="F3240" s="87">
        <v>8592223431683</v>
      </c>
      <c r="G3240" s="17" t="s">
        <v>5747</v>
      </c>
      <c r="H3240" s="76">
        <v>347</v>
      </c>
      <c r="I3240" s="18">
        <f t="shared" si="255"/>
        <v>14.163265306122449</v>
      </c>
      <c r="J3240" s="46">
        <f>'Skupinové slevy'!$C$65</f>
        <v>0</v>
      </c>
      <c r="K3240" s="46">
        <f t="shared" si="256"/>
        <v>0</v>
      </c>
      <c r="L3240" s="46">
        <f t="shared" si="257"/>
        <v>0</v>
      </c>
      <c r="M3240" s="19">
        <f t="shared" si="258"/>
        <v>347</v>
      </c>
      <c r="N3240" s="19">
        <f t="shared" si="259"/>
        <v>14.163265306122449</v>
      </c>
    </row>
    <row r="3241" spans="1:14" ht="15" customHeight="1">
      <c r="A3241" s="15">
        <v>3235</v>
      </c>
      <c r="B3241" s="41">
        <v>12</v>
      </c>
      <c r="C3241" s="83" t="s">
        <v>5945</v>
      </c>
      <c r="D3241" s="28" t="s">
        <v>6213</v>
      </c>
      <c r="E3241" s="16" t="s">
        <v>6214</v>
      </c>
      <c r="F3241" s="87">
        <v>8592223431706</v>
      </c>
      <c r="G3241" s="17" t="s">
        <v>5747</v>
      </c>
      <c r="H3241" s="76">
        <v>567</v>
      </c>
      <c r="I3241" s="18">
        <f t="shared" si="255"/>
        <v>23.142857142857142</v>
      </c>
      <c r="J3241" s="46">
        <f>'Skupinové slevy'!$C$65</f>
        <v>0</v>
      </c>
      <c r="K3241" s="46">
        <f t="shared" si="256"/>
        <v>0</v>
      </c>
      <c r="L3241" s="46">
        <f t="shared" si="257"/>
        <v>0</v>
      </c>
      <c r="M3241" s="19">
        <f t="shared" si="258"/>
        <v>567</v>
      </c>
      <c r="N3241" s="19">
        <f t="shared" si="259"/>
        <v>23.142857142857142</v>
      </c>
    </row>
    <row r="3242" spans="1:14" ht="15" customHeight="1">
      <c r="A3242" s="15">
        <v>3236</v>
      </c>
      <c r="B3242" s="41">
        <v>12</v>
      </c>
      <c r="C3242" s="83" t="s">
        <v>5945</v>
      </c>
      <c r="D3242" s="28" t="s">
        <v>6215</v>
      </c>
      <c r="E3242" s="16" t="s">
        <v>6216</v>
      </c>
      <c r="F3242" s="87">
        <v>8592223431713</v>
      </c>
      <c r="G3242" s="17" t="s">
        <v>5747</v>
      </c>
      <c r="H3242" s="76">
        <v>598</v>
      </c>
      <c r="I3242" s="18">
        <f t="shared" si="255"/>
        <v>24.408163265306122</v>
      </c>
      <c r="J3242" s="46">
        <f>'Skupinové slevy'!$C$65</f>
        <v>0</v>
      </c>
      <c r="K3242" s="46">
        <f t="shared" si="256"/>
        <v>0</v>
      </c>
      <c r="L3242" s="46">
        <f t="shared" si="257"/>
        <v>0</v>
      </c>
      <c r="M3242" s="19">
        <f t="shared" si="258"/>
        <v>598</v>
      </c>
      <c r="N3242" s="19">
        <f t="shared" si="259"/>
        <v>24.408163265306122</v>
      </c>
    </row>
    <row r="3243" spans="1:14" ht="15" customHeight="1">
      <c r="A3243" s="15">
        <v>3237</v>
      </c>
      <c r="B3243" s="41">
        <v>12</v>
      </c>
      <c r="C3243" s="83" t="s">
        <v>5945</v>
      </c>
      <c r="D3243" s="28" t="s">
        <v>6217</v>
      </c>
      <c r="E3243" s="16" t="s">
        <v>6218</v>
      </c>
      <c r="F3243" s="87">
        <v>8592223431720</v>
      </c>
      <c r="G3243" s="17" t="s">
        <v>5747</v>
      </c>
      <c r="H3243" s="76">
        <v>950</v>
      </c>
      <c r="I3243" s="18">
        <f t="shared" si="255"/>
        <v>38.775510204081634</v>
      </c>
      <c r="J3243" s="46">
        <f>'Skupinové slevy'!$C$65</f>
        <v>0</v>
      </c>
      <c r="K3243" s="46">
        <f t="shared" si="256"/>
        <v>0</v>
      </c>
      <c r="L3243" s="46">
        <f t="shared" si="257"/>
        <v>0</v>
      </c>
      <c r="M3243" s="19">
        <f t="shared" si="258"/>
        <v>950</v>
      </c>
      <c r="N3243" s="19">
        <f t="shared" si="259"/>
        <v>38.775510204081634</v>
      </c>
    </row>
    <row r="3244" spans="1:14" ht="15" customHeight="1">
      <c r="A3244" s="15">
        <v>3238</v>
      </c>
      <c r="B3244" s="41">
        <v>12</v>
      </c>
      <c r="C3244" s="83" t="s">
        <v>5945</v>
      </c>
      <c r="D3244" s="28" t="s">
        <v>6219</v>
      </c>
      <c r="E3244" s="16" t="s">
        <v>6220</v>
      </c>
      <c r="F3244" s="87">
        <v>8592223431737</v>
      </c>
      <c r="G3244" s="17" t="s">
        <v>5747</v>
      </c>
      <c r="H3244" s="76">
        <v>1011</v>
      </c>
      <c r="I3244" s="18">
        <f t="shared" si="255"/>
        <v>41.265306122448976</v>
      </c>
      <c r="J3244" s="46">
        <f>'Skupinové slevy'!$C$65</f>
        <v>0</v>
      </c>
      <c r="K3244" s="46">
        <f t="shared" si="256"/>
        <v>0</v>
      </c>
      <c r="L3244" s="46">
        <f t="shared" si="257"/>
        <v>0</v>
      </c>
      <c r="M3244" s="19">
        <f t="shared" si="258"/>
        <v>1011</v>
      </c>
      <c r="N3244" s="19">
        <f t="shared" si="259"/>
        <v>41.265306122448976</v>
      </c>
    </row>
    <row r="3245" spans="1:14" ht="15" customHeight="1">
      <c r="A3245" s="15">
        <v>3239</v>
      </c>
      <c r="B3245" s="41">
        <v>12</v>
      </c>
      <c r="C3245" s="83" t="s">
        <v>5945</v>
      </c>
      <c r="D3245" s="28" t="s">
        <v>6221</v>
      </c>
      <c r="E3245" s="16" t="s">
        <v>6222</v>
      </c>
      <c r="F3245" s="87">
        <v>8592223431652</v>
      </c>
      <c r="G3245" s="17" t="s">
        <v>5747</v>
      </c>
      <c r="H3245" s="76">
        <v>886</v>
      </c>
      <c r="I3245" s="18">
        <f t="shared" si="255"/>
        <v>36.163265306122447</v>
      </c>
      <c r="J3245" s="46">
        <f>'Skupinové slevy'!$C$65</f>
        <v>0</v>
      </c>
      <c r="K3245" s="46">
        <f t="shared" si="256"/>
        <v>0</v>
      </c>
      <c r="L3245" s="46">
        <f t="shared" si="257"/>
        <v>0</v>
      </c>
      <c r="M3245" s="19">
        <f t="shared" si="258"/>
        <v>886</v>
      </c>
      <c r="N3245" s="19">
        <f t="shared" si="259"/>
        <v>36.163265306122447</v>
      </c>
    </row>
    <row r="3246" spans="1:14" ht="15" customHeight="1">
      <c r="A3246" s="15">
        <v>3240</v>
      </c>
      <c r="B3246" s="41">
        <v>12</v>
      </c>
      <c r="C3246" s="80"/>
      <c r="D3246" s="28" t="s">
        <v>4783</v>
      </c>
      <c r="E3246" s="16" t="s">
        <v>4784</v>
      </c>
      <c r="F3246" s="87">
        <v>8592223150065</v>
      </c>
      <c r="G3246" s="17" t="s">
        <v>5747</v>
      </c>
      <c r="H3246" s="76">
        <v>126.8</v>
      </c>
      <c r="I3246" s="18">
        <f t="shared" si="255"/>
        <v>5.1755102040816325</v>
      </c>
      <c r="J3246" s="46">
        <f>'Skupinové slevy'!$C$65</f>
        <v>0</v>
      </c>
      <c r="K3246" s="46">
        <f t="shared" si="256"/>
        <v>0</v>
      </c>
      <c r="L3246" s="46">
        <f t="shared" si="257"/>
        <v>0</v>
      </c>
      <c r="M3246" s="19">
        <f t="shared" si="258"/>
        <v>126.8</v>
      </c>
      <c r="N3246" s="19">
        <f t="shared" si="259"/>
        <v>5.1755102040816325</v>
      </c>
    </row>
    <row r="3247" spans="1:14" ht="15" customHeight="1">
      <c r="A3247" s="15">
        <v>3241</v>
      </c>
      <c r="B3247" s="41">
        <v>12</v>
      </c>
      <c r="C3247" s="80"/>
      <c r="D3247" s="28" t="s">
        <v>6294</v>
      </c>
      <c r="E3247" s="16" t="s">
        <v>1073</v>
      </c>
      <c r="F3247" s="87">
        <v>8592223149663</v>
      </c>
      <c r="G3247" s="17" t="s">
        <v>5747</v>
      </c>
      <c r="H3247" s="76">
        <v>109.4</v>
      </c>
      <c r="I3247" s="18">
        <f t="shared" si="255"/>
        <v>4.4653061224489798</v>
      </c>
      <c r="J3247" s="46">
        <f>'Skupinové slevy'!$C$65</f>
        <v>0</v>
      </c>
      <c r="K3247" s="46">
        <f t="shared" si="256"/>
        <v>0</v>
      </c>
      <c r="L3247" s="46">
        <f t="shared" si="257"/>
        <v>0</v>
      </c>
      <c r="M3247" s="19">
        <f t="shared" si="258"/>
        <v>109.4</v>
      </c>
      <c r="N3247" s="19">
        <f t="shared" si="259"/>
        <v>4.4653061224489798</v>
      </c>
    </row>
    <row r="3248" spans="1:14" ht="15" customHeight="1">
      <c r="A3248" s="15">
        <v>3242</v>
      </c>
      <c r="B3248" s="41">
        <v>12</v>
      </c>
      <c r="C3248" s="80"/>
      <c r="D3248" s="28" t="s">
        <v>6509</v>
      </c>
      <c r="E3248" s="16" t="s">
        <v>1843</v>
      </c>
      <c r="F3248" s="87">
        <v>8592223149694</v>
      </c>
      <c r="G3248" s="17" t="s">
        <v>5747</v>
      </c>
      <c r="H3248" s="76">
        <v>128.69999999999999</v>
      </c>
      <c r="I3248" s="18">
        <f t="shared" si="255"/>
        <v>5.2530612244897954</v>
      </c>
      <c r="J3248" s="46">
        <f>'Skupinové slevy'!$C$65</f>
        <v>0</v>
      </c>
      <c r="K3248" s="46">
        <f t="shared" si="256"/>
        <v>0</v>
      </c>
      <c r="L3248" s="46">
        <f t="shared" si="257"/>
        <v>0</v>
      </c>
      <c r="M3248" s="19">
        <f t="shared" si="258"/>
        <v>128.69999999999999</v>
      </c>
      <c r="N3248" s="19">
        <f t="shared" si="259"/>
        <v>5.2530612244897954</v>
      </c>
    </row>
    <row r="3249" spans="1:14" ht="15" customHeight="1">
      <c r="A3249" s="15">
        <v>3243</v>
      </c>
      <c r="B3249" s="41">
        <v>12</v>
      </c>
      <c r="C3249" s="80"/>
      <c r="D3249" s="28" t="s">
        <v>6419</v>
      </c>
      <c r="E3249" s="16" t="s">
        <v>6420</v>
      </c>
      <c r="F3249" s="87">
        <v>8592223038561</v>
      </c>
      <c r="G3249" s="17" t="s">
        <v>5747</v>
      </c>
      <c r="H3249" s="76">
        <v>151</v>
      </c>
      <c r="I3249" s="18">
        <f t="shared" si="255"/>
        <v>6.1632653061224492</v>
      </c>
      <c r="J3249" s="46">
        <f>'Skupinové slevy'!$C$65</f>
        <v>0</v>
      </c>
      <c r="K3249" s="46">
        <f t="shared" si="256"/>
        <v>0</v>
      </c>
      <c r="L3249" s="46">
        <f t="shared" si="257"/>
        <v>0</v>
      </c>
      <c r="M3249" s="19">
        <f t="shared" si="258"/>
        <v>151</v>
      </c>
      <c r="N3249" s="19">
        <f t="shared" si="259"/>
        <v>6.1632653061224492</v>
      </c>
    </row>
    <row r="3250" spans="1:14" ht="15" customHeight="1">
      <c r="A3250" s="15">
        <v>3244</v>
      </c>
      <c r="B3250" s="41">
        <v>12</v>
      </c>
      <c r="C3250" s="80"/>
      <c r="D3250" s="28" t="s">
        <v>6421</v>
      </c>
      <c r="E3250" s="16" t="s">
        <v>6422</v>
      </c>
      <c r="F3250" s="87">
        <v>8592223152700</v>
      </c>
      <c r="G3250" s="17" t="s">
        <v>5747</v>
      </c>
      <c r="H3250" s="76">
        <v>259</v>
      </c>
      <c r="I3250" s="18">
        <f t="shared" si="255"/>
        <v>10.571428571428571</v>
      </c>
      <c r="J3250" s="46">
        <f>'Skupinové slevy'!$C$65</f>
        <v>0</v>
      </c>
      <c r="K3250" s="46">
        <f t="shared" si="256"/>
        <v>0</v>
      </c>
      <c r="L3250" s="46">
        <f t="shared" si="257"/>
        <v>0</v>
      </c>
      <c r="M3250" s="19">
        <f t="shared" si="258"/>
        <v>259</v>
      </c>
      <c r="N3250" s="19">
        <f t="shared" si="259"/>
        <v>10.571428571428571</v>
      </c>
    </row>
    <row r="3251" spans="1:14" ht="15" customHeight="1">
      <c r="A3251" s="15">
        <v>3245</v>
      </c>
      <c r="B3251" s="41">
        <v>12</v>
      </c>
      <c r="C3251" s="80"/>
      <c r="D3251" s="28" t="s">
        <v>2210</v>
      </c>
      <c r="E3251" s="16" t="s">
        <v>2211</v>
      </c>
      <c r="F3251" s="87">
        <v>8592223038554</v>
      </c>
      <c r="G3251" s="17" t="s">
        <v>5747</v>
      </c>
      <c r="H3251" s="76">
        <v>195</v>
      </c>
      <c r="I3251" s="18">
        <f t="shared" si="255"/>
        <v>7.9591836734693882</v>
      </c>
      <c r="J3251" s="46">
        <f>'Skupinové slevy'!$C$65</f>
        <v>0</v>
      </c>
      <c r="K3251" s="46">
        <f t="shared" si="256"/>
        <v>0</v>
      </c>
      <c r="L3251" s="46">
        <f t="shared" si="257"/>
        <v>0</v>
      </c>
      <c r="M3251" s="19">
        <f t="shared" si="258"/>
        <v>195</v>
      </c>
      <c r="N3251" s="19">
        <f t="shared" si="259"/>
        <v>7.9591836734693882</v>
      </c>
    </row>
    <row r="3252" spans="1:14" ht="15" customHeight="1">
      <c r="A3252" s="15">
        <v>3246</v>
      </c>
      <c r="B3252" s="41">
        <v>12</v>
      </c>
      <c r="C3252" s="80"/>
      <c r="D3252" s="28" t="s">
        <v>2208</v>
      </c>
      <c r="E3252" s="16" t="s">
        <v>2209</v>
      </c>
      <c r="F3252" s="87">
        <v>8592223152717</v>
      </c>
      <c r="G3252" s="17" t="s">
        <v>5747</v>
      </c>
      <c r="H3252" s="76">
        <v>234</v>
      </c>
      <c r="I3252" s="18">
        <f t="shared" si="255"/>
        <v>9.5510204081632661</v>
      </c>
      <c r="J3252" s="46">
        <f>'Skupinové slevy'!$C$65</f>
        <v>0</v>
      </c>
      <c r="K3252" s="46">
        <f t="shared" si="256"/>
        <v>0</v>
      </c>
      <c r="L3252" s="46">
        <f t="shared" si="257"/>
        <v>0</v>
      </c>
      <c r="M3252" s="19">
        <f t="shared" si="258"/>
        <v>234</v>
      </c>
      <c r="N3252" s="19">
        <f t="shared" si="259"/>
        <v>9.5510204081632661</v>
      </c>
    </row>
    <row r="3253" spans="1:14" ht="22.5">
      <c r="A3253" s="15">
        <v>3247</v>
      </c>
      <c r="B3253" s="41">
        <v>12</v>
      </c>
      <c r="C3253" s="83" t="s">
        <v>5945</v>
      </c>
      <c r="D3253" s="11" t="s">
        <v>6223</v>
      </c>
      <c r="E3253" s="84" t="s">
        <v>6224</v>
      </c>
      <c r="F3253" s="87">
        <v>8592223431669</v>
      </c>
      <c r="G3253" s="17" t="s">
        <v>5747</v>
      </c>
      <c r="H3253" s="14">
        <v>474</v>
      </c>
      <c r="I3253" s="18">
        <f t="shared" si="255"/>
        <v>19.346938775510203</v>
      </c>
      <c r="J3253" s="46">
        <f>'Skupinové slevy'!$C$65</f>
        <v>0</v>
      </c>
      <c r="K3253" s="46">
        <f t="shared" si="256"/>
        <v>0</v>
      </c>
      <c r="L3253" s="46">
        <f t="shared" si="257"/>
        <v>0</v>
      </c>
      <c r="M3253" s="19">
        <f t="shared" si="258"/>
        <v>474</v>
      </c>
      <c r="N3253" s="19">
        <f t="shared" si="259"/>
        <v>19.346938775510203</v>
      </c>
    </row>
    <row r="3254" spans="1:14" ht="22.5">
      <c r="A3254" s="15">
        <v>3248</v>
      </c>
      <c r="B3254" s="41">
        <v>12</v>
      </c>
      <c r="C3254" s="83" t="s">
        <v>5945</v>
      </c>
      <c r="D3254" s="11" t="s">
        <v>6225</v>
      </c>
      <c r="E3254" s="84" t="s">
        <v>6226</v>
      </c>
      <c r="F3254" s="87">
        <v>8592223431676</v>
      </c>
      <c r="G3254" s="17" t="s">
        <v>5747</v>
      </c>
      <c r="H3254" s="14">
        <v>653</v>
      </c>
      <c r="I3254" s="18">
        <f t="shared" si="255"/>
        <v>26.653061224489797</v>
      </c>
      <c r="J3254" s="46">
        <f>'Skupinové slevy'!$C$65</f>
        <v>0</v>
      </c>
      <c r="K3254" s="46">
        <f t="shared" si="256"/>
        <v>0</v>
      </c>
      <c r="L3254" s="46">
        <f t="shared" si="257"/>
        <v>0</v>
      </c>
      <c r="M3254" s="19">
        <f t="shared" si="258"/>
        <v>653</v>
      </c>
      <c r="N3254" s="19">
        <f t="shared" si="259"/>
        <v>26.653061224489797</v>
      </c>
    </row>
    <row r="3255" spans="1:14" ht="15" customHeight="1">
      <c r="A3255" s="15">
        <v>3249</v>
      </c>
      <c r="B3255" s="41">
        <v>12</v>
      </c>
      <c r="C3255" s="80"/>
      <c r="D3255" s="28" t="s">
        <v>5429</v>
      </c>
      <c r="E3255" s="16" t="s">
        <v>5430</v>
      </c>
      <c r="F3255" s="87">
        <v>5998607364128</v>
      </c>
      <c r="G3255" s="17" t="s">
        <v>5747</v>
      </c>
      <c r="H3255" s="76">
        <v>231</v>
      </c>
      <c r="I3255" s="18">
        <f t="shared" si="255"/>
        <v>9.4285714285714288</v>
      </c>
      <c r="J3255" s="46">
        <f>'Skupinové slevy'!$C$65</f>
        <v>0</v>
      </c>
      <c r="K3255" s="46">
        <f t="shared" si="256"/>
        <v>0</v>
      </c>
      <c r="L3255" s="46">
        <f t="shared" si="257"/>
        <v>0</v>
      </c>
      <c r="M3255" s="19">
        <f t="shared" si="258"/>
        <v>231</v>
      </c>
      <c r="N3255" s="19">
        <f t="shared" si="259"/>
        <v>9.4285714285714288</v>
      </c>
    </row>
    <row r="3256" spans="1:14" ht="15" customHeight="1">
      <c r="A3256" s="15">
        <v>3250</v>
      </c>
      <c r="B3256" s="41">
        <v>12</v>
      </c>
      <c r="C3256" s="80"/>
      <c r="D3256" s="28" t="s">
        <v>3465</v>
      </c>
      <c r="E3256" s="16" t="s">
        <v>2047</v>
      </c>
      <c r="F3256" s="87">
        <v>8592223037809</v>
      </c>
      <c r="G3256" s="17" t="s">
        <v>5747</v>
      </c>
      <c r="H3256" s="76">
        <v>20.100000000000001</v>
      </c>
      <c r="I3256" s="18">
        <f t="shared" si="255"/>
        <v>0.82040816326530619</v>
      </c>
      <c r="J3256" s="46">
        <f>'Skupinové slevy'!$C$65</f>
        <v>0</v>
      </c>
      <c r="K3256" s="46">
        <f t="shared" si="256"/>
        <v>0</v>
      </c>
      <c r="L3256" s="46">
        <f t="shared" si="257"/>
        <v>0</v>
      </c>
      <c r="M3256" s="19">
        <f t="shared" si="258"/>
        <v>20.100000000000001</v>
      </c>
      <c r="N3256" s="19">
        <f t="shared" si="259"/>
        <v>0.82040816326530619</v>
      </c>
    </row>
    <row r="3257" spans="1:14" ht="15" customHeight="1">
      <c r="A3257" s="15">
        <v>3251</v>
      </c>
      <c r="B3257" s="41">
        <v>12</v>
      </c>
      <c r="C3257" s="80"/>
      <c r="D3257" s="28" t="s">
        <v>2048</v>
      </c>
      <c r="E3257" s="16" t="s">
        <v>2049</v>
      </c>
      <c r="F3257" s="87">
        <v>8592223037816</v>
      </c>
      <c r="G3257" s="17" t="s">
        <v>5747</v>
      </c>
      <c r="H3257" s="76">
        <v>20.100000000000001</v>
      </c>
      <c r="I3257" s="18">
        <f t="shared" si="255"/>
        <v>0.82040816326530619</v>
      </c>
      <c r="J3257" s="46">
        <f>'Skupinové slevy'!$C$65</f>
        <v>0</v>
      </c>
      <c r="K3257" s="46">
        <f t="shared" si="256"/>
        <v>0</v>
      </c>
      <c r="L3257" s="46">
        <f t="shared" si="257"/>
        <v>0</v>
      </c>
      <c r="M3257" s="19">
        <f t="shared" si="258"/>
        <v>20.100000000000001</v>
      </c>
      <c r="N3257" s="19">
        <f t="shared" si="259"/>
        <v>0.82040816326530619</v>
      </c>
    </row>
    <row r="3258" spans="1:14" ht="15" customHeight="1">
      <c r="A3258" s="15">
        <v>3252</v>
      </c>
      <c r="B3258" s="41">
        <v>12</v>
      </c>
      <c r="C3258" s="80"/>
      <c r="D3258" s="28" t="s">
        <v>3175</v>
      </c>
      <c r="E3258" s="16" t="s">
        <v>6542</v>
      </c>
      <c r="F3258" s="87">
        <v>8592223229891</v>
      </c>
      <c r="G3258" s="17" t="s">
        <v>5747</v>
      </c>
      <c r="H3258" s="76">
        <v>2001</v>
      </c>
      <c r="I3258" s="18">
        <f t="shared" si="255"/>
        <v>81.673469387755105</v>
      </c>
      <c r="J3258" s="46">
        <f>'Skupinové slevy'!$C$65</f>
        <v>0</v>
      </c>
      <c r="K3258" s="46">
        <f t="shared" si="256"/>
        <v>0</v>
      </c>
      <c r="L3258" s="46">
        <f t="shared" si="257"/>
        <v>0</v>
      </c>
      <c r="M3258" s="19">
        <f t="shared" si="258"/>
        <v>2001</v>
      </c>
      <c r="N3258" s="19">
        <f t="shared" si="259"/>
        <v>81.673469387755105</v>
      </c>
    </row>
    <row r="3259" spans="1:14" ht="15" customHeight="1">
      <c r="A3259" s="15">
        <v>3253</v>
      </c>
      <c r="B3259" s="41">
        <v>12</v>
      </c>
      <c r="C3259" s="80"/>
      <c r="D3259" s="28" t="s">
        <v>4333</v>
      </c>
      <c r="E3259" s="16" t="s">
        <v>6542</v>
      </c>
      <c r="F3259" s="87">
        <v>8592223302686</v>
      </c>
      <c r="G3259" s="17">
        <v>150</v>
      </c>
      <c r="H3259" s="76">
        <v>1081</v>
      </c>
      <c r="I3259" s="18">
        <f t="shared" si="255"/>
        <v>44.122448979591837</v>
      </c>
      <c r="J3259" s="46">
        <f>'Skupinové slevy'!$C$24</f>
        <v>0</v>
      </c>
      <c r="K3259" s="46">
        <f t="shared" si="256"/>
        <v>0</v>
      </c>
      <c r="L3259" s="46">
        <f t="shared" si="257"/>
        <v>0</v>
      </c>
      <c r="M3259" s="19">
        <f t="shared" si="258"/>
        <v>1081</v>
      </c>
      <c r="N3259" s="19">
        <f t="shared" si="259"/>
        <v>44.122448979591837</v>
      </c>
    </row>
    <row r="3260" spans="1:14" ht="15" customHeight="1">
      <c r="A3260" s="15">
        <v>3254</v>
      </c>
      <c r="B3260" s="41">
        <v>12</v>
      </c>
      <c r="C3260" s="80"/>
      <c r="D3260" s="28" t="s">
        <v>6075</v>
      </c>
      <c r="E3260" s="16" t="s">
        <v>6542</v>
      </c>
      <c r="F3260" s="87">
        <v>8592223302693</v>
      </c>
      <c r="G3260" s="17">
        <v>150</v>
      </c>
      <c r="H3260" s="76">
        <v>1726</v>
      </c>
      <c r="I3260" s="18">
        <f t="shared" si="255"/>
        <v>70.448979591836732</v>
      </c>
      <c r="J3260" s="46">
        <f>'Skupinové slevy'!$C$24</f>
        <v>0</v>
      </c>
      <c r="K3260" s="46">
        <f t="shared" si="256"/>
        <v>0</v>
      </c>
      <c r="L3260" s="46">
        <f t="shared" si="257"/>
        <v>0</v>
      </c>
      <c r="M3260" s="19">
        <f t="shared" si="258"/>
        <v>1726</v>
      </c>
      <c r="N3260" s="19">
        <f t="shared" si="259"/>
        <v>70.448979591836732</v>
      </c>
    </row>
    <row r="3261" spans="1:14" ht="15" customHeight="1">
      <c r="A3261" s="15">
        <v>3255</v>
      </c>
      <c r="B3261" s="41">
        <v>12</v>
      </c>
      <c r="C3261" s="80"/>
      <c r="D3261" s="28" t="s">
        <v>1835</v>
      </c>
      <c r="E3261" s="16" t="s">
        <v>1836</v>
      </c>
      <c r="F3261" s="87">
        <v>8592223000353</v>
      </c>
      <c r="G3261" s="17" t="s">
        <v>5747</v>
      </c>
      <c r="H3261" s="76">
        <v>656</v>
      </c>
      <c r="I3261" s="18">
        <f t="shared" si="255"/>
        <v>26.775510204081634</v>
      </c>
      <c r="J3261" s="46">
        <f>'Skupinové slevy'!$C$65</f>
        <v>0</v>
      </c>
      <c r="K3261" s="46">
        <f t="shared" si="256"/>
        <v>0</v>
      </c>
      <c r="L3261" s="46">
        <f t="shared" si="257"/>
        <v>0</v>
      </c>
      <c r="M3261" s="19">
        <f t="shared" si="258"/>
        <v>656</v>
      </c>
      <c r="N3261" s="19">
        <f t="shared" si="259"/>
        <v>26.775510204081634</v>
      </c>
    </row>
    <row r="3262" spans="1:14" ht="15" customHeight="1">
      <c r="A3262" s="15">
        <v>3256</v>
      </c>
      <c r="B3262" s="41">
        <v>12</v>
      </c>
      <c r="C3262" s="83" t="s">
        <v>5945</v>
      </c>
      <c r="D3262" s="28" t="s">
        <v>6227</v>
      </c>
      <c r="E3262" s="16" t="s">
        <v>6228</v>
      </c>
      <c r="F3262" s="87">
        <v>8592223431928</v>
      </c>
      <c r="G3262" s="17" t="s">
        <v>5747</v>
      </c>
      <c r="H3262" s="76">
        <v>1641</v>
      </c>
      <c r="I3262" s="18">
        <f t="shared" si="255"/>
        <v>66.979591836734699</v>
      </c>
      <c r="J3262" s="46">
        <f>'Skupinové slevy'!$C$65</f>
        <v>0</v>
      </c>
      <c r="K3262" s="46">
        <f t="shared" si="256"/>
        <v>0</v>
      </c>
      <c r="L3262" s="46">
        <f t="shared" si="257"/>
        <v>0</v>
      </c>
      <c r="M3262" s="19">
        <f t="shared" si="258"/>
        <v>1641</v>
      </c>
      <c r="N3262" s="19">
        <f t="shared" si="259"/>
        <v>66.979591836734699</v>
      </c>
    </row>
    <row r="3263" spans="1:14" ht="15" customHeight="1">
      <c r="A3263" s="15">
        <v>3257</v>
      </c>
      <c r="B3263" s="41">
        <v>12</v>
      </c>
      <c r="C3263" s="83" t="s">
        <v>5945</v>
      </c>
      <c r="D3263" s="28" t="s">
        <v>6229</v>
      </c>
      <c r="E3263" s="16" t="s">
        <v>6230</v>
      </c>
      <c r="F3263" s="87">
        <v>8592223431744</v>
      </c>
      <c r="G3263" s="17" t="s">
        <v>5747</v>
      </c>
      <c r="H3263" s="76">
        <v>197</v>
      </c>
      <c r="I3263" s="18">
        <f t="shared" si="255"/>
        <v>8.0408163265306118</v>
      </c>
      <c r="J3263" s="46">
        <f>'Skupinové slevy'!$C$65</f>
        <v>0</v>
      </c>
      <c r="K3263" s="46">
        <f t="shared" si="256"/>
        <v>0</v>
      </c>
      <c r="L3263" s="46">
        <f t="shared" si="257"/>
        <v>0</v>
      </c>
      <c r="M3263" s="19">
        <f t="shared" si="258"/>
        <v>197</v>
      </c>
      <c r="N3263" s="19">
        <f t="shared" si="259"/>
        <v>8.0408163265306118</v>
      </c>
    </row>
    <row r="3264" spans="1:14" ht="15" customHeight="1">
      <c r="A3264" s="15">
        <v>3258</v>
      </c>
      <c r="B3264" s="41">
        <v>12</v>
      </c>
      <c r="C3264" s="83" t="s">
        <v>5945</v>
      </c>
      <c r="D3264" s="28" t="s">
        <v>6231</v>
      </c>
      <c r="E3264" s="16" t="s">
        <v>5405</v>
      </c>
      <c r="F3264" s="87">
        <v>8592223431812</v>
      </c>
      <c r="G3264" s="17" t="s">
        <v>5747</v>
      </c>
      <c r="H3264" s="76">
        <v>368</v>
      </c>
      <c r="I3264" s="18">
        <f t="shared" si="255"/>
        <v>15.020408163265307</v>
      </c>
      <c r="J3264" s="46">
        <f>'Skupinové slevy'!$C$65</f>
        <v>0</v>
      </c>
      <c r="K3264" s="46">
        <f t="shared" si="256"/>
        <v>0</v>
      </c>
      <c r="L3264" s="46">
        <f t="shared" si="257"/>
        <v>0</v>
      </c>
      <c r="M3264" s="19">
        <f t="shared" si="258"/>
        <v>368</v>
      </c>
      <c r="N3264" s="19">
        <f t="shared" si="259"/>
        <v>15.020408163265307</v>
      </c>
    </row>
    <row r="3265" spans="1:14" ht="15" customHeight="1">
      <c r="A3265" s="15">
        <v>3259</v>
      </c>
      <c r="B3265" s="41">
        <v>12</v>
      </c>
      <c r="C3265" s="83" t="s">
        <v>5945</v>
      </c>
      <c r="D3265" s="28" t="s">
        <v>5406</v>
      </c>
      <c r="E3265" s="16" t="s">
        <v>5407</v>
      </c>
      <c r="F3265" s="87">
        <v>8592223431768</v>
      </c>
      <c r="G3265" s="17" t="s">
        <v>5747</v>
      </c>
      <c r="H3265" s="76">
        <v>389</v>
      </c>
      <c r="I3265" s="18">
        <f t="shared" si="255"/>
        <v>15.877551020408163</v>
      </c>
      <c r="J3265" s="46">
        <f>'Skupinové slevy'!$C$65</f>
        <v>0</v>
      </c>
      <c r="K3265" s="46">
        <f t="shared" si="256"/>
        <v>0</v>
      </c>
      <c r="L3265" s="46">
        <f t="shared" si="257"/>
        <v>0</v>
      </c>
      <c r="M3265" s="19">
        <f t="shared" si="258"/>
        <v>389</v>
      </c>
      <c r="N3265" s="19">
        <f t="shared" si="259"/>
        <v>15.877551020408163</v>
      </c>
    </row>
    <row r="3266" spans="1:14" ht="15" customHeight="1">
      <c r="A3266" s="15">
        <v>3260</v>
      </c>
      <c r="B3266" s="41">
        <v>12</v>
      </c>
      <c r="C3266" s="80"/>
      <c r="D3266" s="28" t="s">
        <v>4837</v>
      </c>
      <c r="E3266" s="16" t="s">
        <v>4838</v>
      </c>
      <c r="F3266" s="87">
        <v>8592223063167</v>
      </c>
      <c r="G3266" s="17" t="s">
        <v>5747</v>
      </c>
      <c r="H3266" s="76">
        <v>883</v>
      </c>
      <c r="I3266" s="18">
        <f t="shared" si="255"/>
        <v>36.04081632653061</v>
      </c>
      <c r="J3266" s="46">
        <f>'Skupinové slevy'!$C$65</f>
        <v>0</v>
      </c>
      <c r="K3266" s="46">
        <f t="shared" si="256"/>
        <v>0</v>
      </c>
      <c r="L3266" s="46">
        <f t="shared" si="257"/>
        <v>0</v>
      </c>
      <c r="M3266" s="19">
        <f t="shared" si="258"/>
        <v>883</v>
      </c>
      <c r="N3266" s="19">
        <f t="shared" si="259"/>
        <v>36.04081632653061</v>
      </c>
    </row>
    <row r="3267" spans="1:14" ht="15" customHeight="1">
      <c r="A3267" s="15">
        <v>3261</v>
      </c>
      <c r="B3267" s="41">
        <v>12</v>
      </c>
      <c r="C3267" s="83" t="s">
        <v>5945</v>
      </c>
      <c r="D3267" s="28" t="s">
        <v>5408</v>
      </c>
      <c r="E3267" s="16" t="s">
        <v>5409</v>
      </c>
      <c r="F3267" s="87">
        <v>8592223431935</v>
      </c>
      <c r="G3267" s="17" t="s">
        <v>5747</v>
      </c>
      <c r="H3267" s="76">
        <v>435</v>
      </c>
      <c r="I3267" s="18">
        <f t="shared" si="255"/>
        <v>17.755102040816325</v>
      </c>
      <c r="J3267" s="46">
        <f>'Skupinové slevy'!$C$65</f>
        <v>0</v>
      </c>
      <c r="K3267" s="46">
        <f t="shared" si="256"/>
        <v>0</v>
      </c>
      <c r="L3267" s="46">
        <f t="shared" si="257"/>
        <v>0</v>
      </c>
      <c r="M3267" s="19">
        <f t="shared" si="258"/>
        <v>435</v>
      </c>
      <c r="N3267" s="19">
        <f t="shared" si="259"/>
        <v>17.755102040816325</v>
      </c>
    </row>
    <row r="3268" spans="1:14" ht="15" customHeight="1">
      <c r="A3268" s="15">
        <v>3262</v>
      </c>
      <c r="B3268" s="41">
        <v>12</v>
      </c>
      <c r="C3268" s="80"/>
      <c r="D3268" s="28" t="s">
        <v>4785</v>
      </c>
      <c r="E3268" s="16" t="s">
        <v>4786</v>
      </c>
      <c r="F3268" s="87">
        <v>8592223150072</v>
      </c>
      <c r="G3268" s="17" t="s">
        <v>5747</v>
      </c>
      <c r="H3268" s="76">
        <v>146.1</v>
      </c>
      <c r="I3268" s="18">
        <f t="shared" si="255"/>
        <v>5.963265306122449</v>
      </c>
      <c r="J3268" s="46">
        <f>'Skupinové slevy'!$C$65</f>
        <v>0</v>
      </c>
      <c r="K3268" s="46">
        <f t="shared" si="256"/>
        <v>0</v>
      </c>
      <c r="L3268" s="46">
        <f t="shared" si="257"/>
        <v>0</v>
      </c>
      <c r="M3268" s="19">
        <f t="shared" si="258"/>
        <v>146.1</v>
      </c>
      <c r="N3268" s="19">
        <f t="shared" si="259"/>
        <v>5.963265306122449</v>
      </c>
    </row>
    <row r="3269" spans="1:14" ht="15" customHeight="1">
      <c r="A3269" s="15">
        <v>3263</v>
      </c>
      <c r="B3269" s="41">
        <v>12</v>
      </c>
      <c r="C3269" s="80"/>
      <c r="D3269" s="28" t="s">
        <v>6416</v>
      </c>
      <c r="E3269" s="16" t="s">
        <v>6417</v>
      </c>
      <c r="F3269" s="87">
        <v>8592223000346</v>
      </c>
      <c r="G3269" s="17" t="s">
        <v>5747</v>
      </c>
      <c r="H3269" s="76">
        <v>624</v>
      </c>
      <c r="I3269" s="18">
        <f t="shared" si="255"/>
        <v>25.469387755102041</v>
      </c>
      <c r="J3269" s="46">
        <f>'Skupinové slevy'!$C$65</f>
        <v>0</v>
      </c>
      <c r="K3269" s="46">
        <f t="shared" si="256"/>
        <v>0</v>
      </c>
      <c r="L3269" s="46">
        <f t="shared" si="257"/>
        <v>0</v>
      </c>
      <c r="M3269" s="19">
        <f t="shared" si="258"/>
        <v>624</v>
      </c>
      <c r="N3269" s="19">
        <f t="shared" si="259"/>
        <v>25.469387755102041</v>
      </c>
    </row>
    <row r="3270" spans="1:14" ht="15" customHeight="1">
      <c r="A3270" s="15">
        <v>3264</v>
      </c>
      <c r="B3270" s="41">
        <v>12</v>
      </c>
      <c r="C3270" s="80"/>
      <c r="D3270" s="28" t="s">
        <v>3085</v>
      </c>
      <c r="E3270" s="16" t="s">
        <v>3086</v>
      </c>
      <c r="F3270" s="87">
        <v>8592223230569</v>
      </c>
      <c r="G3270" s="17" t="s">
        <v>5747</v>
      </c>
      <c r="H3270" s="76">
        <v>210</v>
      </c>
      <c r="I3270" s="18">
        <f t="shared" si="255"/>
        <v>8.5714285714285712</v>
      </c>
      <c r="J3270" s="46">
        <f>'Skupinové slevy'!$C$65</f>
        <v>0</v>
      </c>
      <c r="K3270" s="46">
        <f t="shared" si="256"/>
        <v>0</v>
      </c>
      <c r="L3270" s="46">
        <f t="shared" si="257"/>
        <v>0</v>
      </c>
      <c r="M3270" s="19">
        <f t="shared" si="258"/>
        <v>210</v>
      </c>
      <c r="N3270" s="19">
        <f t="shared" si="259"/>
        <v>8.5714285714285712</v>
      </c>
    </row>
    <row r="3271" spans="1:14" ht="15" customHeight="1">
      <c r="A3271" s="15">
        <v>3265</v>
      </c>
      <c r="B3271" s="41">
        <v>12</v>
      </c>
      <c r="C3271" s="80"/>
      <c r="D3271" s="28" t="s">
        <v>5821</v>
      </c>
      <c r="E3271" s="16" t="s">
        <v>5787</v>
      </c>
      <c r="F3271" s="87">
        <v>8592223036727</v>
      </c>
      <c r="G3271" s="17" t="s">
        <v>5747</v>
      </c>
      <c r="H3271" s="76">
        <v>139</v>
      </c>
      <c r="I3271" s="18">
        <f t="shared" ref="I3271:I3334" si="260">H3271/$I$5</f>
        <v>5.6734693877551017</v>
      </c>
      <c r="J3271" s="46">
        <f>'Skupinové slevy'!$C$65</f>
        <v>0</v>
      </c>
      <c r="K3271" s="46">
        <f t="shared" ref="K3271:K3334" si="261">IF($K$4="X",0.04,0)</f>
        <v>0</v>
      </c>
      <c r="L3271" s="46">
        <f t="shared" ref="L3271:L3334" si="262">IF($L$4="X",0.02,0)</f>
        <v>0</v>
      </c>
      <c r="M3271" s="19">
        <f t="shared" si="258"/>
        <v>139</v>
      </c>
      <c r="N3271" s="19">
        <f t="shared" si="259"/>
        <v>5.6734693877551017</v>
      </c>
    </row>
    <row r="3272" spans="1:14" ht="15" customHeight="1">
      <c r="A3272" s="15">
        <v>3266</v>
      </c>
      <c r="B3272" s="41">
        <v>12</v>
      </c>
      <c r="C3272" s="80"/>
      <c r="D3272" s="28" t="s">
        <v>4268</v>
      </c>
      <c r="E3272" s="16" t="s">
        <v>4269</v>
      </c>
      <c r="F3272" s="87">
        <v>8592223023871</v>
      </c>
      <c r="G3272" s="17" t="s">
        <v>5747</v>
      </c>
      <c r="H3272" s="76">
        <v>85.7</v>
      </c>
      <c r="I3272" s="18">
        <f t="shared" si="260"/>
        <v>3.4979591836734696</v>
      </c>
      <c r="J3272" s="46">
        <f>'Skupinové slevy'!$C$65</f>
        <v>0</v>
      </c>
      <c r="K3272" s="46">
        <f t="shared" si="261"/>
        <v>0</v>
      </c>
      <c r="L3272" s="46">
        <f t="shared" si="262"/>
        <v>0</v>
      </c>
      <c r="M3272" s="19">
        <f t="shared" si="258"/>
        <v>85.7</v>
      </c>
      <c r="N3272" s="19">
        <f t="shared" si="259"/>
        <v>3.4979591836734696</v>
      </c>
    </row>
    <row r="3273" spans="1:14" ht="15" customHeight="1">
      <c r="A3273" s="15">
        <v>3267</v>
      </c>
      <c r="B3273" s="41">
        <v>12</v>
      </c>
      <c r="C3273" s="80"/>
      <c r="D3273" s="28" t="s">
        <v>6543</v>
      </c>
      <c r="E3273" s="16" t="s">
        <v>6544</v>
      </c>
      <c r="F3273" s="87">
        <v>8592223040588</v>
      </c>
      <c r="G3273" s="17" t="s">
        <v>5747</v>
      </c>
      <c r="H3273" s="76">
        <v>96.9</v>
      </c>
      <c r="I3273" s="18">
        <f t="shared" si="260"/>
        <v>3.9551020408163269</v>
      </c>
      <c r="J3273" s="46">
        <f>'Skupinové slevy'!$C$65</f>
        <v>0</v>
      </c>
      <c r="K3273" s="46">
        <f t="shared" si="261"/>
        <v>0</v>
      </c>
      <c r="L3273" s="46">
        <f t="shared" si="262"/>
        <v>0</v>
      </c>
      <c r="M3273" s="19">
        <f t="shared" si="258"/>
        <v>96.9</v>
      </c>
      <c r="N3273" s="19">
        <f t="shared" si="259"/>
        <v>3.9551020408163269</v>
      </c>
    </row>
    <row r="3274" spans="1:14" ht="15" customHeight="1">
      <c r="A3274" s="15">
        <v>3268</v>
      </c>
      <c r="B3274" s="41">
        <v>12</v>
      </c>
      <c r="C3274" s="83" t="s">
        <v>5945</v>
      </c>
      <c r="D3274" s="28" t="s">
        <v>5410</v>
      </c>
      <c r="E3274" s="16" t="s">
        <v>5411</v>
      </c>
      <c r="F3274" s="87">
        <v>8592223431775</v>
      </c>
      <c r="G3274" s="17" t="s">
        <v>5747</v>
      </c>
      <c r="H3274" s="76">
        <v>131</v>
      </c>
      <c r="I3274" s="18">
        <f t="shared" si="260"/>
        <v>5.3469387755102042</v>
      </c>
      <c r="J3274" s="46">
        <f>'Skupinové slevy'!$C$65</f>
        <v>0</v>
      </c>
      <c r="K3274" s="46">
        <f t="shared" si="261"/>
        <v>0</v>
      </c>
      <c r="L3274" s="46">
        <f t="shared" si="262"/>
        <v>0</v>
      </c>
      <c r="M3274" s="19">
        <f t="shared" si="258"/>
        <v>131</v>
      </c>
      <c r="N3274" s="19">
        <f t="shared" si="259"/>
        <v>5.3469387755102042</v>
      </c>
    </row>
    <row r="3275" spans="1:14" ht="15" customHeight="1">
      <c r="A3275" s="15">
        <v>3269</v>
      </c>
      <c r="B3275" s="41">
        <v>12</v>
      </c>
      <c r="C3275" s="83" t="s">
        <v>5945</v>
      </c>
      <c r="D3275" s="28" t="s">
        <v>5412</v>
      </c>
      <c r="E3275" s="16" t="s">
        <v>5413</v>
      </c>
      <c r="F3275" s="87">
        <v>8592223431799</v>
      </c>
      <c r="G3275" s="17" t="s">
        <v>5747</v>
      </c>
      <c r="H3275" s="76">
        <v>137</v>
      </c>
      <c r="I3275" s="18">
        <f t="shared" si="260"/>
        <v>5.591836734693878</v>
      </c>
      <c r="J3275" s="46">
        <f>'Skupinové slevy'!$C$65</f>
        <v>0</v>
      </c>
      <c r="K3275" s="46">
        <f t="shared" si="261"/>
        <v>0</v>
      </c>
      <c r="L3275" s="46">
        <f t="shared" si="262"/>
        <v>0</v>
      </c>
      <c r="M3275" s="19">
        <f t="shared" si="258"/>
        <v>137</v>
      </c>
      <c r="N3275" s="19">
        <f t="shared" si="259"/>
        <v>5.591836734693878</v>
      </c>
    </row>
    <row r="3276" spans="1:14" ht="15" customHeight="1">
      <c r="A3276" s="15">
        <v>3270</v>
      </c>
      <c r="B3276" s="41">
        <v>12</v>
      </c>
      <c r="C3276" s="83" t="s">
        <v>5945</v>
      </c>
      <c r="D3276" s="28" t="s">
        <v>5414</v>
      </c>
      <c r="E3276" s="16" t="s">
        <v>5415</v>
      </c>
      <c r="F3276" s="87">
        <v>8592223431782</v>
      </c>
      <c r="G3276" s="17" t="s">
        <v>5747</v>
      </c>
      <c r="H3276" s="76">
        <v>33</v>
      </c>
      <c r="I3276" s="18">
        <f t="shared" si="260"/>
        <v>1.346938775510204</v>
      </c>
      <c r="J3276" s="46">
        <f>'Skupinové slevy'!$C$65</f>
        <v>0</v>
      </c>
      <c r="K3276" s="46">
        <f t="shared" si="261"/>
        <v>0</v>
      </c>
      <c r="L3276" s="46">
        <f t="shared" si="262"/>
        <v>0</v>
      </c>
      <c r="M3276" s="19">
        <f t="shared" si="258"/>
        <v>33</v>
      </c>
      <c r="N3276" s="19">
        <f t="shared" si="259"/>
        <v>1.346938775510204</v>
      </c>
    </row>
    <row r="3277" spans="1:14" ht="15" customHeight="1">
      <c r="A3277" s="15">
        <v>3271</v>
      </c>
      <c r="B3277" s="41">
        <v>12</v>
      </c>
      <c r="C3277" s="80"/>
      <c r="D3277" s="28" t="s">
        <v>6758</v>
      </c>
      <c r="E3277" s="16" t="s">
        <v>6757</v>
      </c>
      <c r="F3277" s="87">
        <v>8592223088931</v>
      </c>
      <c r="G3277" s="17" t="s">
        <v>5747</v>
      </c>
      <c r="H3277" s="76">
        <v>43.9</v>
      </c>
      <c r="I3277" s="18">
        <f t="shared" si="260"/>
        <v>1.7918367346938775</v>
      </c>
      <c r="J3277" s="46">
        <f>'Skupinové slevy'!$C$65</f>
        <v>0</v>
      </c>
      <c r="K3277" s="46">
        <f t="shared" si="261"/>
        <v>0</v>
      </c>
      <c r="L3277" s="46">
        <f t="shared" si="262"/>
        <v>0</v>
      </c>
      <c r="M3277" s="19">
        <f t="shared" ref="M3277:M3301" si="263">H3277*(1-$J3277)*(1-$K3277)*(1-$L3277)</f>
        <v>43.9</v>
      </c>
      <c r="N3277" s="19">
        <f t="shared" ref="N3277:N3301" si="264">I3277*(1-$J3277)*(1-$K3277)*(1-$L3277)</f>
        <v>1.7918367346938775</v>
      </c>
    </row>
    <row r="3278" spans="1:14" ht="15" customHeight="1">
      <c r="A3278" s="15">
        <v>3272</v>
      </c>
      <c r="B3278" s="41">
        <v>12</v>
      </c>
      <c r="C3278" s="80"/>
      <c r="D3278" s="28" t="s">
        <v>3289</v>
      </c>
      <c r="E3278" s="16" t="s">
        <v>6757</v>
      </c>
      <c r="F3278" s="87">
        <v>8592223084230</v>
      </c>
      <c r="G3278" s="17" t="s">
        <v>5747</v>
      </c>
      <c r="H3278" s="76">
        <v>26.3</v>
      </c>
      <c r="I3278" s="18">
        <f t="shared" si="260"/>
        <v>1.073469387755102</v>
      </c>
      <c r="J3278" s="46">
        <f>'Skupinové slevy'!$C$65</f>
        <v>0</v>
      </c>
      <c r="K3278" s="46">
        <f t="shared" si="261"/>
        <v>0</v>
      </c>
      <c r="L3278" s="46">
        <f t="shared" si="262"/>
        <v>0</v>
      </c>
      <c r="M3278" s="19">
        <f t="shared" si="263"/>
        <v>26.3</v>
      </c>
      <c r="N3278" s="19">
        <f t="shared" si="264"/>
        <v>1.073469387755102</v>
      </c>
    </row>
    <row r="3279" spans="1:14" ht="15" customHeight="1">
      <c r="A3279" s="15">
        <v>3273</v>
      </c>
      <c r="B3279" s="41">
        <v>12</v>
      </c>
      <c r="C3279" s="80"/>
      <c r="D3279" s="28" t="s">
        <v>4555</v>
      </c>
      <c r="E3279" s="16" t="s">
        <v>4175</v>
      </c>
      <c r="F3279" s="87">
        <v>8592223038608</v>
      </c>
      <c r="G3279" s="17" t="s">
        <v>5747</v>
      </c>
      <c r="H3279" s="76">
        <v>86.8</v>
      </c>
      <c r="I3279" s="18">
        <f t="shared" si="260"/>
        <v>3.5428571428571427</v>
      </c>
      <c r="J3279" s="46">
        <f>'Skupinové slevy'!$C$65</f>
        <v>0</v>
      </c>
      <c r="K3279" s="46">
        <f t="shared" si="261"/>
        <v>0</v>
      </c>
      <c r="L3279" s="46">
        <f t="shared" si="262"/>
        <v>0</v>
      </c>
      <c r="M3279" s="19">
        <f t="shared" si="263"/>
        <v>86.8</v>
      </c>
      <c r="N3279" s="19">
        <f t="shared" si="264"/>
        <v>3.5428571428571427</v>
      </c>
    </row>
    <row r="3280" spans="1:14" ht="15" customHeight="1">
      <c r="A3280" s="15">
        <v>3274</v>
      </c>
      <c r="B3280" s="41">
        <v>12</v>
      </c>
      <c r="C3280" s="80"/>
      <c r="D3280" s="28" t="s">
        <v>3850</v>
      </c>
      <c r="E3280" s="16" t="s">
        <v>3851</v>
      </c>
      <c r="F3280" s="87">
        <v>8592223088924</v>
      </c>
      <c r="G3280" s="17" t="s">
        <v>5747</v>
      </c>
      <c r="H3280" s="76">
        <v>151</v>
      </c>
      <c r="I3280" s="18">
        <f t="shared" si="260"/>
        <v>6.1632653061224492</v>
      </c>
      <c r="J3280" s="46">
        <f>'Skupinové slevy'!$C$65</f>
        <v>0</v>
      </c>
      <c r="K3280" s="46">
        <f t="shared" si="261"/>
        <v>0</v>
      </c>
      <c r="L3280" s="46">
        <f t="shared" si="262"/>
        <v>0</v>
      </c>
      <c r="M3280" s="19">
        <f t="shared" si="263"/>
        <v>151</v>
      </c>
      <c r="N3280" s="19">
        <f t="shared" si="264"/>
        <v>6.1632653061224492</v>
      </c>
    </row>
    <row r="3281" spans="1:14" ht="15" customHeight="1">
      <c r="A3281" s="15">
        <v>3275</v>
      </c>
      <c r="B3281" s="41">
        <v>12</v>
      </c>
      <c r="C3281" s="80"/>
      <c r="D3281" s="28" t="s">
        <v>1175</v>
      </c>
      <c r="E3281" s="16" t="s">
        <v>5818</v>
      </c>
      <c r="F3281" s="87">
        <v>8592223086487</v>
      </c>
      <c r="G3281" s="17" t="s">
        <v>5747</v>
      </c>
      <c r="H3281" s="76">
        <v>148</v>
      </c>
      <c r="I3281" s="18">
        <f t="shared" si="260"/>
        <v>6.0408163265306118</v>
      </c>
      <c r="J3281" s="46">
        <f>'Skupinové slevy'!$C$65</f>
        <v>0</v>
      </c>
      <c r="K3281" s="46">
        <f t="shared" si="261"/>
        <v>0</v>
      </c>
      <c r="L3281" s="46">
        <f t="shared" si="262"/>
        <v>0</v>
      </c>
      <c r="M3281" s="19">
        <f t="shared" si="263"/>
        <v>148</v>
      </c>
      <c r="N3281" s="19">
        <f t="shared" si="264"/>
        <v>6.0408163265306118</v>
      </c>
    </row>
    <row r="3282" spans="1:14" ht="15" customHeight="1">
      <c r="A3282" s="15">
        <v>3276</v>
      </c>
      <c r="B3282" s="41">
        <v>12</v>
      </c>
      <c r="C3282" s="80"/>
      <c r="D3282" s="28" t="s">
        <v>359</v>
      </c>
      <c r="E3282" s="16" t="s">
        <v>3854</v>
      </c>
      <c r="F3282" s="87">
        <v>8592223038530</v>
      </c>
      <c r="G3282" s="17" t="s">
        <v>5747</v>
      </c>
      <c r="H3282" s="76">
        <v>223</v>
      </c>
      <c r="I3282" s="18">
        <f t="shared" si="260"/>
        <v>9.1020408163265305</v>
      </c>
      <c r="J3282" s="46">
        <f>'Skupinové slevy'!$C$65</f>
        <v>0</v>
      </c>
      <c r="K3282" s="46">
        <f t="shared" si="261"/>
        <v>0</v>
      </c>
      <c r="L3282" s="46">
        <f t="shared" si="262"/>
        <v>0</v>
      </c>
      <c r="M3282" s="19">
        <f t="shared" si="263"/>
        <v>223</v>
      </c>
      <c r="N3282" s="19">
        <f t="shared" si="264"/>
        <v>9.1020408163265305</v>
      </c>
    </row>
    <row r="3283" spans="1:14" ht="15" customHeight="1">
      <c r="A3283" s="15">
        <v>3277</v>
      </c>
      <c r="B3283" s="41">
        <v>12</v>
      </c>
      <c r="C3283" s="80"/>
      <c r="D3283" s="28" t="s">
        <v>4401</v>
      </c>
      <c r="E3283" s="16" t="s">
        <v>2204</v>
      </c>
      <c r="F3283" s="87">
        <v>8592223032446</v>
      </c>
      <c r="G3283" s="17" t="s">
        <v>5747</v>
      </c>
      <c r="H3283" s="76">
        <v>94.8</v>
      </c>
      <c r="I3283" s="18">
        <f t="shared" si="260"/>
        <v>3.8693877551020406</v>
      </c>
      <c r="J3283" s="46">
        <f>'Skupinové slevy'!$C$65</f>
        <v>0</v>
      </c>
      <c r="K3283" s="46">
        <f t="shared" si="261"/>
        <v>0</v>
      </c>
      <c r="L3283" s="46">
        <f t="shared" si="262"/>
        <v>0</v>
      </c>
      <c r="M3283" s="19">
        <f t="shared" si="263"/>
        <v>94.8</v>
      </c>
      <c r="N3283" s="19">
        <f t="shared" si="264"/>
        <v>3.8693877551020406</v>
      </c>
    </row>
    <row r="3284" spans="1:14" ht="15" customHeight="1">
      <c r="A3284" s="15">
        <v>3278</v>
      </c>
      <c r="B3284" s="41">
        <v>12</v>
      </c>
      <c r="C3284" s="80"/>
      <c r="D3284" s="28" t="s">
        <v>3463</v>
      </c>
      <c r="E3284" s="16" t="s">
        <v>3464</v>
      </c>
      <c r="F3284" s="87">
        <v>8592223023864</v>
      </c>
      <c r="G3284" s="17" t="s">
        <v>5747</v>
      </c>
      <c r="H3284" s="76">
        <v>63.4</v>
      </c>
      <c r="I3284" s="18">
        <f t="shared" si="260"/>
        <v>2.5877551020408163</v>
      </c>
      <c r="J3284" s="46">
        <f>'Skupinové slevy'!$C$65</f>
        <v>0</v>
      </c>
      <c r="K3284" s="46">
        <f t="shared" si="261"/>
        <v>0</v>
      </c>
      <c r="L3284" s="46">
        <f t="shared" si="262"/>
        <v>0</v>
      </c>
      <c r="M3284" s="19">
        <f t="shared" si="263"/>
        <v>63.4</v>
      </c>
      <c r="N3284" s="19">
        <f t="shared" si="264"/>
        <v>2.5877551020408163</v>
      </c>
    </row>
    <row r="3285" spans="1:14" ht="15" customHeight="1">
      <c r="A3285" s="15">
        <v>3279</v>
      </c>
      <c r="B3285" s="41">
        <v>12</v>
      </c>
      <c r="C3285" s="80"/>
      <c r="D3285" s="28" t="s">
        <v>1711</v>
      </c>
      <c r="E3285" s="16" t="s">
        <v>4070</v>
      </c>
      <c r="F3285" s="87">
        <v>8592223029507</v>
      </c>
      <c r="G3285" s="17" t="s">
        <v>5747</v>
      </c>
      <c r="H3285" s="76">
        <v>11.6</v>
      </c>
      <c r="I3285" s="18">
        <f t="shared" si="260"/>
        <v>0.473469387755102</v>
      </c>
      <c r="J3285" s="46">
        <f>'Skupinové slevy'!$C$65</f>
        <v>0</v>
      </c>
      <c r="K3285" s="46">
        <f t="shared" si="261"/>
        <v>0</v>
      </c>
      <c r="L3285" s="46">
        <f t="shared" si="262"/>
        <v>0</v>
      </c>
      <c r="M3285" s="19">
        <f t="shared" si="263"/>
        <v>11.6</v>
      </c>
      <c r="N3285" s="19">
        <f t="shared" si="264"/>
        <v>0.473469387755102</v>
      </c>
    </row>
    <row r="3286" spans="1:14" ht="15" customHeight="1">
      <c r="A3286" s="15">
        <v>3280</v>
      </c>
      <c r="B3286" s="41">
        <v>12</v>
      </c>
      <c r="C3286" s="80"/>
      <c r="D3286" s="28" t="s">
        <v>1702</v>
      </c>
      <c r="E3286" s="16" t="s">
        <v>4070</v>
      </c>
      <c r="F3286" s="87">
        <v>8592223150393</v>
      </c>
      <c r="G3286" s="17" t="s">
        <v>5747</v>
      </c>
      <c r="H3286" s="76">
        <v>11.6</v>
      </c>
      <c r="I3286" s="18">
        <f t="shared" si="260"/>
        <v>0.473469387755102</v>
      </c>
      <c r="J3286" s="46">
        <f>'Skupinové slevy'!$C$65</f>
        <v>0</v>
      </c>
      <c r="K3286" s="46">
        <f t="shared" si="261"/>
        <v>0</v>
      </c>
      <c r="L3286" s="46">
        <f t="shared" si="262"/>
        <v>0</v>
      </c>
      <c r="M3286" s="19">
        <f t="shared" si="263"/>
        <v>11.6</v>
      </c>
      <c r="N3286" s="19">
        <f t="shared" si="264"/>
        <v>0.473469387755102</v>
      </c>
    </row>
    <row r="3287" spans="1:14" ht="15" customHeight="1">
      <c r="A3287" s="15">
        <v>3281</v>
      </c>
      <c r="B3287" s="41">
        <v>12</v>
      </c>
      <c r="C3287" s="80"/>
      <c r="D3287" s="28" t="s">
        <v>4071</v>
      </c>
      <c r="E3287" s="16" t="s">
        <v>1701</v>
      </c>
      <c r="F3287" s="87">
        <v>8592223035164</v>
      </c>
      <c r="G3287" s="17" t="s">
        <v>5747</v>
      </c>
      <c r="H3287" s="76">
        <v>11.6</v>
      </c>
      <c r="I3287" s="18">
        <f t="shared" si="260"/>
        <v>0.473469387755102</v>
      </c>
      <c r="J3287" s="46">
        <f>'Skupinové slevy'!$C$65</f>
        <v>0</v>
      </c>
      <c r="K3287" s="46">
        <f t="shared" si="261"/>
        <v>0</v>
      </c>
      <c r="L3287" s="46">
        <f t="shared" si="262"/>
        <v>0</v>
      </c>
      <c r="M3287" s="19">
        <f t="shared" si="263"/>
        <v>11.6</v>
      </c>
      <c r="N3287" s="19">
        <f t="shared" si="264"/>
        <v>0.473469387755102</v>
      </c>
    </row>
    <row r="3288" spans="1:14" ht="15" customHeight="1">
      <c r="A3288" s="15">
        <v>3282</v>
      </c>
      <c r="B3288" s="41">
        <v>12</v>
      </c>
      <c r="C3288" s="80"/>
      <c r="D3288" s="28" t="s">
        <v>6718</v>
      </c>
      <c r="E3288" s="16" t="s">
        <v>1115</v>
      </c>
      <c r="F3288" s="87">
        <v>8592223015371</v>
      </c>
      <c r="G3288" s="17">
        <v>150</v>
      </c>
      <c r="H3288" s="76">
        <v>173</v>
      </c>
      <c r="I3288" s="18">
        <f t="shared" si="260"/>
        <v>7.0612244897959187</v>
      </c>
      <c r="J3288" s="46">
        <f>'Skupinové slevy'!$C$24</f>
        <v>0</v>
      </c>
      <c r="K3288" s="46">
        <f t="shared" si="261"/>
        <v>0</v>
      </c>
      <c r="L3288" s="46">
        <f t="shared" si="262"/>
        <v>0</v>
      </c>
      <c r="M3288" s="19">
        <f t="shared" si="263"/>
        <v>173</v>
      </c>
      <c r="N3288" s="19">
        <f t="shared" si="264"/>
        <v>7.0612244897959187</v>
      </c>
    </row>
    <row r="3289" spans="1:14" ht="15" customHeight="1">
      <c r="A3289" s="15">
        <v>3283</v>
      </c>
      <c r="B3289" s="41">
        <v>12</v>
      </c>
      <c r="C3289" s="80"/>
      <c r="D3289" s="28" t="s">
        <v>5286</v>
      </c>
      <c r="E3289" s="16" t="s">
        <v>3149</v>
      </c>
      <c r="F3289" s="87">
        <v>8592223015388</v>
      </c>
      <c r="G3289" s="17">
        <v>150</v>
      </c>
      <c r="H3289" s="76">
        <v>193</v>
      </c>
      <c r="I3289" s="18">
        <f t="shared" si="260"/>
        <v>7.8775510204081636</v>
      </c>
      <c r="J3289" s="46">
        <f>'Skupinové slevy'!$C$24</f>
        <v>0</v>
      </c>
      <c r="K3289" s="46">
        <f t="shared" si="261"/>
        <v>0</v>
      </c>
      <c r="L3289" s="46">
        <f t="shared" si="262"/>
        <v>0</v>
      </c>
      <c r="M3289" s="19">
        <f t="shared" si="263"/>
        <v>193</v>
      </c>
      <c r="N3289" s="19">
        <f t="shared" si="264"/>
        <v>7.8775510204081636</v>
      </c>
    </row>
    <row r="3290" spans="1:14" ht="15" customHeight="1">
      <c r="A3290" s="15">
        <v>3284</v>
      </c>
      <c r="B3290" s="41">
        <v>12</v>
      </c>
      <c r="C3290" s="80"/>
      <c r="D3290" s="28" t="s">
        <v>3150</v>
      </c>
      <c r="E3290" s="16" t="s">
        <v>3151</v>
      </c>
      <c r="F3290" s="87">
        <v>8592223031579</v>
      </c>
      <c r="G3290" s="17">
        <v>150</v>
      </c>
      <c r="H3290" s="76">
        <v>197</v>
      </c>
      <c r="I3290" s="18">
        <f t="shared" si="260"/>
        <v>8.0408163265306118</v>
      </c>
      <c r="J3290" s="46">
        <f>'Skupinové slevy'!$C$24</f>
        <v>0</v>
      </c>
      <c r="K3290" s="46">
        <f t="shared" si="261"/>
        <v>0</v>
      </c>
      <c r="L3290" s="46">
        <f t="shared" si="262"/>
        <v>0</v>
      </c>
      <c r="M3290" s="19">
        <f t="shared" si="263"/>
        <v>197</v>
      </c>
      <c r="N3290" s="19">
        <f t="shared" si="264"/>
        <v>8.0408163265306118</v>
      </c>
    </row>
    <row r="3291" spans="1:14" ht="15" customHeight="1">
      <c r="A3291" s="15">
        <v>3285</v>
      </c>
      <c r="B3291" s="41">
        <v>12</v>
      </c>
      <c r="C3291" s="80"/>
      <c r="D3291" s="28" t="s">
        <v>5554</v>
      </c>
      <c r="E3291" s="16" t="s">
        <v>3153</v>
      </c>
      <c r="F3291" s="87">
        <v>8592223300897</v>
      </c>
      <c r="G3291" s="17">
        <v>150</v>
      </c>
      <c r="H3291" s="76">
        <v>251</v>
      </c>
      <c r="I3291" s="18">
        <f t="shared" si="260"/>
        <v>10.244897959183673</v>
      </c>
      <c r="J3291" s="46">
        <f>'Skupinové slevy'!$C$24</f>
        <v>0</v>
      </c>
      <c r="K3291" s="46">
        <f t="shared" si="261"/>
        <v>0</v>
      </c>
      <c r="L3291" s="46">
        <f t="shared" si="262"/>
        <v>0</v>
      </c>
      <c r="M3291" s="19">
        <f t="shared" si="263"/>
        <v>251</v>
      </c>
      <c r="N3291" s="19">
        <f t="shared" si="264"/>
        <v>10.244897959183673</v>
      </c>
    </row>
    <row r="3292" spans="1:14" ht="15" customHeight="1">
      <c r="A3292" s="15">
        <v>3286</v>
      </c>
      <c r="B3292" s="41">
        <v>12</v>
      </c>
      <c r="C3292" s="80"/>
      <c r="D3292" s="28" t="s">
        <v>3154</v>
      </c>
      <c r="E3292" s="16" t="s">
        <v>6067</v>
      </c>
      <c r="F3292" s="87">
        <v>8592223257900</v>
      </c>
      <c r="G3292" s="17">
        <v>260</v>
      </c>
      <c r="H3292" s="76">
        <v>166</v>
      </c>
      <c r="I3292" s="18">
        <f t="shared" si="260"/>
        <v>6.7755102040816331</v>
      </c>
      <c r="J3292" s="46">
        <f>'Skupinové slevy'!$C$34</f>
        <v>0</v>
      </c>
      <c r="K3292" s="46">
        <f t="shared" si="261"/>
        <v>0</v>
      </c>
      <c r="L3292" s="46">
        <f t="shared" si="262"/>
        <v>0</v>
      </c>
      <c r="M3292" s="19">
        <f t="shared" si="263"/>
        <v>166</v>
      </c>
      <c r="N3292" s="19">
        <f t="shared" si="264"/>
        <v>6.7755102040816331</v>
      </c>
    </row>
    <row r="3293" spans="1:14" ht="15" customHeight="1">
      <c r="A3293" s="15">
        <v>3287</v>
      </c>
      <c r="B3293" s="41">
        <v>12</v>
      </c>
      <c r="C3293" s="80"/>
      <c r="D3293" s="28" t="s">
        <v>6521</v>
      </c>
      <c r="E3293" s="16" t="s">
        <v>6282</v>
      </c>
      <c r="F3293" s="87">
        <v>8592223300903</v>
      </c>
      <c r="G3293" s="17">
        <v>150</v>
      </c>
      <c r="H3293" s="76">
        <v>241</v>
      </c>
      <c r="I3293" s="18">
        <f t="shared" si="260"/>
        <v>9.8367346938775508</v>
      </c>
      <c r="J3293" s="46">
        <f>'Skupinové slevy'!$C$24</f>
        <v>0</v>
      </c>
      <c r="K3293" s="46">
        <f t="shared" si="261"/>
        <v>0</v>
      </c>
      <c r="L3293" s="46">
        <f t="shared" si="262"/>
        <v>0</v>
      </c>
      <c r="M3293" s="19">
        <f t="shared" si="263"/>
        <v>241</v>
      </c>
      <c r="N3293" s="19">
        <f t="shared" si="264"/>
        <v>9.8367346938775508</v>
      </c>
    </row>
    <row r="3294" spans="1:14" ht="15" customHeight="1">
      <c r="A3294" s="15">
        <v>3288</v>
      </c>
      <c r="B3294" s="41">
        <v>12</v>
      </c>
      <c r="C3294" s="80"/>
      <c r="D3294" s="28" t="s">
        <v>3717</v>
      </c>
      <c r="E3294" s="16" t="s">
        <v>5331</v>
      </c>
      <c r="F3294" s="87">
        <v>8592223032408</v>
      </c>
      <c r="G3294" s="17" t="s">
        <v>5747</v>
      </c>
      <c r="H3294" s="76">
        <v>222</v>
      </c>
      <c r="I3294" s="18">
        <f t="shared" si="260"/>
        <v>9.0612244897959187</v>
      </c>
      <c r="J3294" s="46">
        <f>'Skupinové slevy'!$C$65</f>
        <v>0</v>
      </c>
      <c r="K3294" s="46">
        <f t="shared" si="261"/>
        <v>0</v>
      </c>
      <c r="L3294" s="46">
        <f t="shared" si="262"/>
        <v>0</v>
      </c>
      <c r="M3294" s="19">
        <f t="shared" si="263"/>
        <v>222</v>
      </c>
      <c r="N3294" s="19">
        <f t="shared" si="264"/>
        <v>9.0612244897959187</v>
      </c>
    </row>
    <row r="3295" spans="1:14" ht="15" customHeight="1">
      <c r="A3295" s="15">
        <v>3289</v>
      </c>
      <c r="B3295" s="41">
        <v>12</v>
      </c>
      <c r="C3295" s="80"/>
      <c r="D3295" s="28" t="s">
        <v>955</v>
      </c>
      <c r="E3295" s="16" t="s">
        <v>3624</v>
      </c>
      <c r="F3295" s="87">
        <v>8592223048058</v>
      </c>
      <c r="G3295" s="17" t="s">
        <v>5747</v>
      </c>
      <c r="H3295" s="76">
        <v>259</v>
      </c>
      <c r="I3295" s="18">
        <f t="shared" si="260"/>
        <v>10.571428571428571</v>
      </c>
      <c r="J3295" s="46">
        <f>'Skupinové slevy'!$C$65</f>
        <v>0</v>
      </c>
      <c r="K3295" s="46">
        <f t="shared" si="261"/>
        <v>0</v>
      </c>
      <c r="L3295" s="46">
        <f t="shared" si="262"/>
        <v>0</v>
      </c>
      <c r="M3295" s="19">
        <f t="shared" si="263"/>
        <v>259</v>
      </c>
      <c r="N3295" s="19">
        <f t="shared" si="264"/>
        <v>10.571428571428571</v>
      </c>
    </row>
    <row r="3296" spans="1:14" ht="15" customHeight="1">
      <c r="A3296" s="15">
        <v>3290</v>
      </c>
      <c r="B3296" s="41">
        <v>12</v>
      </c>
      <c r="C3296" s="80"/>
      <c r="D3296" s="28" t="s">
        <v>4749</v>
      </c>
      <c r="E3296" s="16" t="s">
        <v>4750</v>
      </c>
      <c r="F3296" s="87">
        <v>8592223046450</v>
      </c>
      <c r="G3296" s="17" t="s">
        <v>5747</v>
      </c>
      <c r="H3296" s="76">
        <v>303</v>
      </c>
      <c r="I3296" s="18">
        <f t="shared" si="260"/>
        <v>12.36734693877551</v>
      </c>
      <c r="J3296" s="46">
        <f>'Skupinové slevy'!$C$65</f>
        <v>0</v>
      </c>
      <c r="K3296" s="46">
        <f t="shared" si="261"/>
        <v>0</v>
      </c>
      <c r="L3296" s="46">
        <f t="shared" si="262"/>
        <v>0</v>
      </c>
      <c r="M3296" s="19">
        <f t="shared" si="263"/>
        <v>303</v>
      </c>
      <c r="N3296" s="19">
        <f t="shared" si="264"/>
        <v>12.36734693877551</v>
      </c>
    </row>
    <row r="3297" spans="1:14" ht="15" customHeight="1">
      <c r="A3297" s="15">
        <v>3291</v>
      </c>
      <c r="B3297" s="41">
        <v>12</v>
      </c>
      <c r="C3297" s="80"/>
      <c r="D3297" s="28" t="s">
        <v>4468</v>
      </c>
      <c r="E3297" s="16" t="s">
        <v>4469</v>
      </c>
      <c r="F3297" s="87">
        <v>8592223032330</v>
      </c>
      <c r="G3297" s="17" t="s">
        <v>5747</v>
      </c>
      <c r="H3297" s="76">
        <v>71</v>
      </c>
      <c r="I3297" s="18">
        <f t="shared" si="260"/>
        <v>2.8979591836734695</v>
      </c>
      <c r="J3297" s="46">
        <f>'Skupinové slevy'!$C$65</f>
        <v>0</v>
      </c>
      <c r="K3297" s="46">
        <f t="shared" si="261"/>
        <v>0</v>
      </c>
      <c r="L3297" s="46">
        <f t="shared" si="262"/>
        <v>0</v>
      </c>
      <c r="M3297" s="19">
        <f t="shared" si="263"/>
        <v>71</v>
      </c>
      <c r="N3297" s="19">
        <f t="shared" si="264"/>
        <v>2.8979591836734695</v>
      </c>
    </row>
    <row r="3298" spans="1:14" ht="15" customHeight="1">
      <c r="A3298" s="15">
        <v>3292</v>
      </c>
      <c r="B3298" s="41">
        <v>12</v>
      </c>
      <c r="C3298" s="80"/>
      <c r="D3298" s="28" t="s">
        <v>5180</v>
      </c>
      <c r="E3298" s="16" t="s">
        <v>5181</v>
      </c>
      <c r="F3298" s="87">
        <v>8592223032347</v>
      </c>
      <c r="G3298" s="17" t="s">
        <v>5747</v>
      </c>
      <c r="H3298" s="76">
        <v>71</v>
      </c>
      <c r="I3298" s="18">
        <f t="shared" si="260"/>
        <v>2.8979591836734695</v>
      </c>
      <c r="J3298" s="46">
        <f>'Skupinové slevy'!$C$65</f>
        <v>0</v>
      </c>
      <c r="K3298" s="46">
        <f t="shared" si="261"/>
        <v>0</v>
      </c>
      <c r="L3298" s="46">
        <f t="shared" si="262"/>
        <v>0</v>
      </c>
      <c r="M3298" s="19">
        <f t="shared" si="263"/>
        <v>71</v>
      </c>
      <c r="N3298" s="19">
        <f t="shared" si="264"/>
        <v>2.8979591836734695</v>
      </c>
    </row>
    <row r="3299" spans="1:14" ht="15" customHeight="1">
      <c r="A3299" s="15">
        <v>3293</v>
      </c>
      <c r="B3299" s="41">
        <v>12</v>
      </c>
      <c r="C3299" s="83" t="s">
        <v>5945</v>
      </c>
      <c r="D3299" s="28" t="s">
        <v>5416</v>
      </c>
      <c r="E3299" s="16" t="s">
        <v>5417</v>
      </c>
      <c r="F3299" s="87">
        <v>5998607390189</v>
      </c>
      <c r="G3299" s="17" t="s">
        <v>5747</v>
      </c>
      <c r="H3299" s="76">
        <v>668</v>
      </c>
      <c r="I3299" s="18">
        <f t="shared" si="260"/>
        <v>27.26530612244898</v>
      </c>
      <c r="J3299" s="46">
        <f>'Skupinové slevy'!$C$65</f>
        <v>0</v>
      </c>
      <c r="K3299" s="46">
        <f t="shared" si="261"/>
        <v>0</v>
      </c>
      <c r="L3299" s="46">
        <f t="shared" si="262"/>
        <v>0</v>
      </c>
      <c r="M3299" s="19">
        <f t="shared" si="263"/>
        <v>668</v>
      </c>
      <c r="N3299" s="19">
        <f t="shared" si="264"/>
        <v>27.26530612244898</v>
      </c>
    </row>
    <row r="3300" spans="1:14" ht="15" customHeight="1">
      <c r="A3300" s="15">
        <v>3294</v>
      </c>
      <c r="B3300" s="41">
        <v>12</v>
      </c>
      <c r="C3300" s="83" t="s">
        <v>5945</v>
      </c>
      <c r="D3300" s="28" t="s">
        <v>5418</v>
      </c>
      <c r="E3300" s="16" t="s">
        <v>5419</v>
      </c>
      <c r="F3300" s="87">
        <v>5998607360878</v>
      </c>
      <c r="G3300" s="17" t="s">
        <v>5747</v>
      </c>
      <c r="H3300" s="76">
        <v>668</v>
      </c>
      <c r="I3300" s="18">
        <f t="shared" si="260"/>
        <v>27.26530612244898</v>
      </c>
      <c r="J3300" s="46">
        <f>'Skupinové slevy'!$C$65</f>
        <v>0</v>
      </c>
      <c r="K3300" s="46">
        <f t="shared" si="261"/>
        <v>0</v>
      </c>
      <c r="L3300" s="46">
        <f t="shared" si="262"/>
        <v>0</v>
      </c>
      <c r="M3300" s="19">
        <f t="shared" si="263"/>
        <v>668</v>
      </c>
      <c r="N3300" s="19">
        <f t="shared" si="264"/>
        <v>27.26530612244898</v>
      </c>
    </row>
    <row r="3301" spans="1:14" ht="15" customHeight="1">
      <c r="A3301" s="15">
        <v>3295</v>
      </c>
      <c r="B3301" s="41">
        <v>12</v>
      </c>
      <c r="C3301" s="83" t="s">
        <v>5945</v>
      </c>
      <c r="D3301" s="28" t="s">
        <v>5420</v>
      </c>
      <c r="E3301" s="16" t="s">
        <v>5421</v>
      </c>
      <c r="F3301" s="87">
        <v>5998607390110</v>
      </c>
      <c r="G3301" s="17" t="s">
        <v>5747</v>
      </c>
      <c r="H3301" s="76">
        <v>631</v>
      </c>
      <c r="I3301" s="18">
        <f t="shared" si="260"/>
        <v>25.755102040816325</v>
      </c>
      <c r="J3301" s="46">
        <f>'Skupinové slevy'!$C$65</f>
        <v>0</v>
      </c>
      <c r="K3301" s="46">
        <f t="shared" si="261"/>
        <v>0</v>
      </c>
      <c r="L3301" s="46">
        <f t="shared" si="262"/>
        <v>0</v>
      </c>
      <c r="M3301" s="19">
        <f t="shared" si="263"/>
        <v>631</v>
      </c>
      <c r="N3301" s="19">
        <f t="shared" si="264"/>
        <v>25.755102040816325</v>
      </c>
    </row>
    <row r="3302" spans="1:14" ht="15" customHeight="1">
      <c r="A3302" s="15">
        <v>3296</v>
      </c>
      <c r="B3302" s="41">
        <v>12</v>
      </c>
      <c r="C3302" s="80"/>
      <c r="D3302" s="28" t="s">
        <v>6553</v>
      </c>
      <c r="E3302" s="16" t="s">
        <v>4484</v>
      </c>
      <c r="F3302" s="87">
        <v>8592223229884</v>
      </c>
      <c r="G3302" s="17" t="s">
        <v>5747</v>
      </c>
      <c r="H3302" s="76">
        <v>948</v>
      </c>
      <c r="I3302" s="18">
        <f t="shared" si="260"/>
        <v>38.693877551020407</v>
      </c>
      <c r="J3302" s="46">
        <f>'Skupinové slevy'!$C$65</f>
        <v>0</v>
      </c>
      <c r="K3302" s="46">
        <f t="shared" si="261"/>
        <v>0</v>
      </c>
      <c r="L3302" s="46">
        <f t="shared" si="262"/>
        <v>0</v>
      </c>
      <c r="M3302" s="19">
        <f t="shared" ref="M3302:M3365" si="265">H3302*(1-$J3302)*(1-$K3302)*(1-$L3302)</f>
        <v>948</v>
      </c>
      <c r="N3302" s="19"/>
    </row>
    <row r="3303" spans="1:14" ht="15" customHeight="1">
      <c r="A3303" s="15">
        <v>3297</v>
      </c>
      <c r="B3303" s="41">
        <v>12</v>
      </c>
      <c r="C3303" s="80"/>
      <c r="D3303" s="28" t="s">
        <v>1554</v>
      </c>
      <c r="E3303" s="16" t="s">
        <v>1555</v>
      </c>
      <c r="F3303" s="87">
        <v>8592223345782</v>
      </c>
      <c r="G3303" s="17" t="s">
        <v>5747</v>
      </c>
      <c r="H3303" s="76">
        <v>767</v>
      </c>
      <c r="I3303" s="18">
        <f t="shared" si="260"/>
        <v>31.306122448979593</v>
      </c>
      <c r="J3303" s="46">
        <f>'Skupinové slevy'!$C$65</f>
        <v>0</v>
      </c>
      <c r="K3303" s="46">
        <f t="shared" si="261"/>
        <v>0</v>
      </c>
      <c r="L3303" s="46">
        <f t="shared" si="262"/>
        <v>0</v>
      </c>
      <c r="M3303" s="19">
        <f t="shared" si="265"/>
        <v>767</v>
      </c>
      <c r="N3303" s="19"/>
    </row>
    <row r="3304" spans="1:14" ht="15" customHeight="1">
      <c r="A3304" s="15">
        <v>3298</v>
      </c>
      <c r="B3304" s="41">
        <v>12</v>
      </c>
      <c r="C3304" s="80"/>
      <c r="D3304" s="28" t="s">
        <v>1556</v>
      </c>
      <c r="E3304" s="16" t="s">
        <v>1557</v>
      </c>
      <c r="F3304" s="87">
        <v>8592223345799</v>
      </c>
      <c r="G3304" s="17" t="s">
        <v>5747</v>
      </c>
      <c r="H3304" s="76">
        <v>160.9</v>
      </c>
      <c r="I3304" s="18">
        <f t="shared" si="260"/>
        <v>6.5673469387755103</v>
      </c>
      <c r="J3304" s="46">
        <f>'Skupinové slevy'!$C$65</f>
        <v>0</v>
      </c>
      <c r="K3304" s="46">
        <f t="shared" si="261"/>
        <v>0</v>
      </c>
      <c r="L3304" s="46">
        <f t="shared" si="262"/>
        <v>0</v>
      </c>
      <c r="M3304" s="19">
        <f t="shared" si="265"/>
        <v>160.9</v>
      </c>
      <c r="N3304" s="19"/>
    </row>
    <row r="3305" spans="1:14" ht="15" customHeight="1">
      <c r="A3305" s="15">
        <v>3299</v>
      </c>
      <c r="B3305" s="41">
        <v>12</v>
      </c>
      <c r="C3305" s="80"/>
      <c r="D3305" s="28" t="s">
        <v>4716</v>
      </c>
      <c r="E3305" s="16" t="s">
        <v>7107</v>
      </c>
      <c r="F3305" s="87">
        <v>8592223345768</v>
      </c>
      <c r="G3305" s="17" t="s">
        <v>5747</v>
      </c>
      <c r="H3305" s="76">
        <v>768.6</v>
      </c>
      <c r="I3305" s="18">
        <f t="shared" si="260"/>
        <v>31.371428571428574</v>
      </c>
      <c r="J3305" s="46">
        <f>'Skupinové slevy'!$C$65</f>
        <v>0</v>
      </c>
      <c r="K3305" s="46">
        <f t="shared" si="261"/>
        <v>0</v>
      </c>
      <c r="L3305" s="46">
        <f t="shared" si="262"/>
        <v>0</v>
      </c>
      <c r="M3305" s="19">
        <f t="shared" si="265"/>
        <v>768.6</v>
      </c>
      <c r="N3305" s="19">
        <f>I3302*(1-$J3302)*(1-$K3302)*(1-$L3302)</f>
        <v>38.693877551020407</v>
      </c>
    </row>
    <row r="3306" spans="1:14" ht="15" customHeight="1">
      <c r="A3306" s="15">
        <v>3300</v>
      </c>
      <c r="B3306" s="41">
        <v>12</v>
      </c>
      <c r="C3306" s="80"/>
      <c r="D3306" s="28" t="s">
        <v>7108</v>
      </c>
      <c r="E3306" s="16" t="s">
        <v>2367</v>
      </c>
      <c r="F3306" s="87">
        <v>8592223345775</v>
      </c>
      <c r="G3306" s="17" t="s">
        <v>5747</v>
      </c>
      <c r="H3306" s="76">
        <v>137.9</v>
      </c>
      <c r="I3306" s="18">
        <f t="shared" si="260"/>
        <v>5.628571428571429</v>
      </c>
      <c r="J3306" s="46">
        <f>'Skupinové slevy'!$C$65</f>
        <v>0</v>
      </c>
      <c r="K3306" s="46">
        <f t="shared" si="261"/>
        <v>0</v>
      </c>
      <c r="L3306" s="46">
        <f t="shared" si="262"/>
        <v>0</v>
      </c>
      <c r="M3306" s="19">
        <f t="shared" si="265"/>
        <v>137.9</v>
      </c>
      <c r="N3306" s="19">
        <f>I3303*(1-$J3303)*(1-$K3303)*(1-$L3303)</f>
        <v>31.306122448979593</v>
      </c>
    </row>
    <row r="3307" spans="1:14" ht="15" customHeight="1">
      <c r="A3307" s="15">
        <v>3301</v>
      </c>
      <c r="B3307" s="41">
        <v>12</v>
      </c>
      <c r="C3307" s="83" t="s">
        <v>5945</v>
      </c>
      <c r="D3307" s="28" t="s">
        <v>5422</v>
      </c>
      <c r="E3307" s="16" t="s">
        <v>5423</v>
      </c>
      <c r="F3307" s="87">
        <v>5998607304384</v>
      </c>
      <c r="G3307" s="17" t="s">
        <v>5747</v>
      </c>
      <c r="H3307" s="76">
        <v>2151</v>
      </c>
      <c r="I3307" s="18">
        <f t="shared" si="260"/>
        <v>87.795918367346943</v>
      </c>
      <c r="J3307" s="46">
        <f>'Skupinové slevy'!$C$65</f>
        <v>0</v>
      </c>
      <c r="K3307" s="46">
        <f t="shared" si="261"/>
        <v>0</v>
      </c>
      <c r="L3307" s="46">
        <f t="shared" si="262"/>
        <v>0</v>
      </c>
      <c r="M3307" s="19">
        <f t="shared" si="265"/>
        <v>2151</v>
      </c>
      <c r="N3307" s="19">
        <f>I3304*(1-$J3304)*(1-$K3304)*(1-$L3304)</f>
        <v>6.5673469387755103</v>
      </c>
    </row>
    <row r="3308" spans="1:14" ht="15" customHeight="1">
      <c r="A3308" s="15">
        <v>3302</v>
      </c>
      <c r="B3308" s="41">
        <v>12</v>
      </c>
      <c r="C3308" s="83" t="s">
        <v>5945</v>
      </c>
      <c r="D3308" s="28" t="s">
        <v>5424</v>
      </c>
      <c r="E3308" s="16" t="s">
        <v>5425</v>
      </c>
      <c r="F3308" s="87">
        <v>5998607305381</v>
      </c>
      <c r="G3308" s="17" t="s">
        <v>5747</v>
      </c>
      <c r="H3308" s="76">
        <v>2151</v>
      </c>
      <c r="I3308" s="18">
        <f t="shared" si="260"/>
        <v>87.795918367346943</v>
      </c>
      <c r="J3308" s="46">
        <f>'Skupinové slevy'!$C$65</f>
        <v>0</v>
      </c>
      <c r="K3308" s="46">
        <f t="shared" si="261"/>
        <v>0</v>
      </c>
      <c r="L3308" s="46">
        <f t="shared" si="262"/>
        <v>0</v>
      </c>
      <c r="M3308" s="19">
        <f t="shared" si="265"/>
        <v>2151</v>
      </c>
      <c r="N3308" s="19">
        <f>I3305*(1-$J3305)*(1-$K3305)*(1-$L3305)</f>
        <v>31.371428571428574</v>
      </c>
    </row>
    <row r="3309" spans="1:14" ht="15" customHeight="1">
      <c r="A3309" s="15">
        <v>3303</v>
      </c>
      <c r="B3309" s="41">
        <v>12</v>
      </c>
      <c r="C3309" s="83" t="s">
        <v>5945</v>
      </c>
      <c r="D3309" s="28" t="s">
        <v>5426</v>
      </c>
      <c r="E3309" s="16" t="s">
        <v>5427</v>
      </c>
      <c r="F3309" s="87">
        <v>5998607311689</v>
      </c>
      <c r="G3309" s="17" t="s">
        <v>5747</v>
      </c>
      <c r="H3309" s="76">
        <v>2151</v>
      </c>
      <c r="I3309" s="18">
        <f t="shared" si="260"/>
        <v>87.795918367346943</v>
      </c>
      <c r="J3309" s="46">
        <f>'Skupinové slevy'!$C$65</f>
        <v>0</v>
      </c>
      <c r="K3309" s="46">
        <f t="shared" si="261"/>
        <v>0</v>
      </c>
      <c r="L3309" s="46">
        <f t="shared" si="262"/>
        <v>0</v>
      </c>
      <c r="M3309" s="19">
        <f t="shared" si="265"/>
        <v>2151</v>
      </c>
      <c r="N3309" s="19">
        <f>I3306*(1-$J3306)*(1-$K3306)*(1-$L3306)</f>
        <v>5.628571428571429</v>
      </c>
    </row>
    <row r="3310" spans="1:14" ht="15" customHeight="1">
      <c r="A3310" s="15">
        <v>3304</v>
      </c>
      <c r="B3310" s="41">
        <v>12</v>
      </c>
      <c r="C3310" s="80"/>
      <c r="D3310" s="28" t="s">
        <v>2325</v>
      </c>
      <c r="E3310" s="16" t="s">
        <v>2326</v>
      </c>
      <c r="F3310" s="87">
        <v>5998607307620</v>
      </c>
      <c r="G3310" s="17" t="s">
        <v>5747</v>
      </c>
      <c r="H3310" s="76">
        <v>3174</v>
      </c>
      <c r="I3310" s="18">
        <f t="shared" si="260"/>
        <v>129.55102040816325</v>
      </c>
      <c r="J3310" s="46">
        <f>'Skupinové slevy'!$C$65</f>
        <v>0</v>
      </c>
      <c r="K3310" s="46">
        <f t="shared" si="261"/>
        <v>0</v>
      </c>
      <c r="L3310" s="46">
        <f t="shared" si="262"/>
        <v>0</v>
      </c>
      <c r="M3310" s="19">
        <f t="shared" si="265"/>
        <v>3174</v>
      </c>
      <c r="N3310" s="19">
        <f>I3306*(1-$J3306)*(1-$K3306)*(1-$L3306)</f>
        <v>5.628571428571429</v>
      </c>
    </row>
    <row r="3311" spans="1:14" ht="15" customHeight="1">
      <c r="A3311" s="15">
        <v>3305</v>
      </c>
      <c r="B3311" s="41">
        <v>12</v>
      </c>
      <c r="C3311" s="80"/>
      <c r="D3311" s="28" t="s">
        <v>2327</v>
      </c>
      <c r="E3311" s="16" t="s">
        <v>2328</v>
      </c>
      <c r="F3311" s="87">
        <v>5998607308627</v>
      </c>
      <c r="G3311" s="17" t="s">
        <v>5747</v>
      </c>
      <c r="H3311" s="76">
        <v>3174</v>
      </c>
      <c r="I3311" s="18">
        <f t="shared" si="260"/>
        <v>129.55102040816325</v>
      </c>
      <c r="J3311" s="46">
        <f>'Skupinové slevy'!$C$65</f>
        <v>0</v>
      </c>
      <c r="K3311" s="46">
        <f t="shared" si="261"/>
        <v>0</v>
      </c>
      <c r="L3311" s="46">
        <f t="shared" si="262"/>
        <v>0</v>
      </c>
      <c r="M3311" s="19">
        <f t="shared" si="265"/>
        <v>3174</v>
      </c>
      <c r="N3311" s="19">
        <f>I3307*(1-$J3307)*(1-$K3307)*(1-$L3307)</f>
        <v>87.795918367346943</v>
      </c>
    </row>
    <row r="3312" spans="1:14" ht="15" customHeight="1">
      <c r="A3312" s="15">
        <v>3306</v>
      </c>
      <c r="B3312" s="41">
        <v>12</v>
      </c>
      <c r="C3312" s="80"/>
      <c r="D3312" s="28" t="s">
        <v>2321</v>
      </c>
      <c r="E3312" s="16" t="s">
        <v>2322</v>
      </c>
      <c r="F3312" s="87">
        <v>5998607309624</v>
      </c>
      <c r="G3312" s="17" t="s">
        <v>5747</v>
      </c>
      <c r="H3312" s="76">
        <v>3174</v>
      </c>
      <c r="I3312" s="18">
        <f t="shared" si="260"/>
        <v>129.55102040816325</v>
      </c>
      <c r="J3312" s="46">
        <f>'Skupinové slevy'!$C$65</f>
        <v>0</v>
      </c>
      <c r="K3312" s="46">
        <f t="shared" si="261"/>
        <v>0</v>
      </c>
      <c r="L3312" s="46">
        <f t="shared" si="262"/>
        <v>0</v>
      </c>
      <c r="M3312" s="19">
        <f t="shared" si="265"/>
        <v>3174</v>
      </c>
      <c r="N3312" s="19">
        <f>I3308*(1-$J3308)*(1-$K3308)*(1-$L3308)</f>
        <v>87.795918367346943</v>
      </c>
    </row>
    <row r="3313" spans="1:14" ht="15" customHeight="1">
      <c r="A3313" s="15">
        <v>3307</v>
      </c>
      <c r="B3313" s="41">
        <v>12</v>
      </c>
      <c r="C3313" s="80"/>
      <c r="D3313" s="28" t="s">
        <v>1354</v>
      </c>
      <c r="E3313" s="16" t="s">
        <v>1355</v>
      </c>
      <c r="F3313" s="87">
        <v>5998607310620</v>
      </c>
      <c r="G3313" s="17" t="s">
        <v>5747</v>
      </c>
      <c r="H3313" s="76">
        <v>3174</v>
      </c>
      <c r="I3313" s="18">
        <f t="shared" si="260"/>
        <v>129.55102040816325</v>
      </c>
      <c r="J3313" s="46">
        <f>'Skupinové slevy'!$C$65</f>
        <v>0</v>
      </c>
      <c r="K3313" s="46">
        <f t="shared" si="261"/>
        <v>0</v>
      </c>
      <c r="L3313" s="46">
        <f t="shared" si="262"/>
        <v>0</v>
      </c>
      <c r="M3313" s="19">
        <f t="shared" si="265"/>
        <v>3174</v>
      </c>
      <c r="N3313" s="19">
        <f t="shared" ref="N3313:N3342" si="266">I3310*(1-$J3310)*(1-$K3310)*(1-$L3310)</f>
        <v>129.55102040816325</v>
      </c>
    </row>
    <row r="3314" spans="1:14" ht="15" customHeight="1">
      <c r="A3314" s="15">
        <v>3308</v>
      </c>
      <c r="B3314" s="41">
        <v>12</v>
      </c>
      <c r="C3314" s="80"/>
      <c r="D3314" s="28" t="s">
        <v>6406</v>
      </c>
      <c r="E3314" s="16" t="s">
        <v>6407</v>
      </c>
      <c r="F3314" s="87">
        <v>8592223038721</v>
      </c>
      <c r="G3314" s="17" t="s">
        <v>5747</v>
      </c>
      <c r="H3314" s="76">
        <v>52.3</v>
      </c>
      <c r="I3314" s="18">
        <f t="shared" si="260"/>
        <v>2.1346938775510202</v>
      </c>
      <c r="J3314" s="46">
        <f>'Skupinové slevy'!$C$65</f>
        <v>0</v>
      </c>
      <c r="K3314" s="46">
        <f t="shared" si="261"/>
        <v>0</v>
      </c>
      <c r="L3314" s="46">
        <f t="shared" si="262"/>
        <v>0</v>
      </c>
      <c r="M3314" s="19">
        <f t="shared" si="265"/>
        <v>52.3</v>
      </c>
      <c r="N3314" s="19">
        <f t="shared" si="266"/>
        <v>129.55102040816325</v>
      </c>
    </row>
    <row r="3315" spans="1:14" ht="15" customHeight="1">
      <c r="A3315" s="15">
        <v>3309</v>
      </c>
      <c r="B3315" s="41">
        <v>12</v>
      </c>
      <c r="C3315" s="80"/>
      <c r="D3315" s="28" t="s">
        <v>6408</v>
      </c>
      <c r="E3315" s="16" t="s">
        <v>6409</v>
      </c>
      <c r="F3315" s="87">
        <v>8592223037953</v>
      </c>
      <c r="G3315" s="17" t="s">
        <v>5747</v>
      </c>
      <c r="H3315" s="76">
        <v>53.1</v>
      </c>
      <c r="I3315" s="18">
        <f t="shared" si="260"/>
        <v>2.1673469387755104</v>
      </c>
      <c r="J3315" s="46">
        <f>'Skupinové slevy'!$C$65</f>
        <v>0</v>
      </c>
      <c r="K3315" s="46">
        <f t="shared" si="261"/>
        <v>0</v>
      </c>
      <c r="L3315" s="46">
        <f t="shared" si="262"/>
        <v>0</v>
      </c>
      <c r="M3315" s="19">
        <f t="shared" si="265"/>
        <v>53.1</v>
      </c>
      <c r="N3315" s="19">
        <f t="shared" si="266"/>
        <v>129.55102040816325</v>
      </c>
    </row>
    <row r="3316" spans="1:14" ht="15" customHeight="1">
      <c r="A3316" s="15">
        <v>3310</v>
      </c>
      <c r="B3316" s="41">
        <v>12</v>
      </c>
      <c r="C3316" s="80"/>
      <c r="D3316" s="28" t="s">
        <v>6410</v>
      </c>
      <c r="E3316" s="16" t="s">
        <v>6411</v>
      </c>
      <c r="F3316" s="87">
        <v>8592223037793</v>
      </c>
      <c r="G3316" s="17" t="s">
        <v>5747</v>
      </c>
      <c r="H3316" s="76">
        <v>70.8</v>
      </c>
      <c r="I3316" s="18">
        <f t="shared" si="260"/>
        <v>2.8897959183673469</v>
      </c>
      <c r="J3316" s="46">
        <f>'Skupinové slevy'!$C$65</f>
        <v>0</v>
      </c>
      <c r="K3316" s="46">
        <f t="shared" si="261"/>
        <v>0</v>
      </c>
      <c r="L3316" s="46">
        <f t="shared" si="262"/>
        <v>0</v>
      </c>
      <c r="M3316" s="19">
        <f t="shared" si="265"/>
        <v>70.8</v>
      </c>
      <c r="N3316" s="19">
        <f t="shared" si="266"/>
        <v>129.55102040816325</v>
      </c>
    </row>
    <row r="3317" spans="1:14" ht="15" customHeight="1">
      <c r="A3317" s="15">
        <v>3311</v>
      </c>
      <c r="B3317" s="41">
        <v>12</v>
      </c>
      <c r="C3317" s="80"/>
      <c r="D3317" s="28" t="s">
        <v>3894</v>
      </c>
      <c r="E3317" s="16" t="s">
        <v>3895</v>
      </c>
      <c r="F3317" s="87">
        <v>8592223039537</v>
      </c>
      <c r="G3317" s="17" t="s">
        <v>5747</v>
      </c>
      <c r="H3317" s="76">
        <v>98.5</v>
      </c>
      <c r="I3317" s="18">
        <f t="shared" si="260"/>
        <v>4.0204081632653059</v>
      </c>
      <c r="J3317" s="46">
        <f>'Skupinové slevy'!$C$65</f>
        <v>0</v>
      </c>
      <c r="K3317" s="46">
        <f t="shared" si="261"/>
        <v>0</v>
      </c>
      <c r="L3317" s="46">
        <f t="shared" si="262"/>
        <v>0</v>
      </c>
      <c r="M3317" s="19">
        <f t="shared" si="265"/>
        <v>98.5</v>
      </c>
      <c r="N3317" s="19">
        <f t="shared" si="266"/>
        <v>2.1346938775510202</v>
      </c>
    </row>
    <row r="3318" spans="1:14" ht="15" customHeight="1">
      <c r="A3318" s="15">
        <v>3312</v>
      </c>
      <c r="B3318" s="41">
        <v>12</v>
      </c>
      <c r="C3318" s="80"/>
      <c r="D3318" s="28" t="s">
        <v>5476</v>
      </c>
      <c r="E3318" s="16" t="s">
        <v>5477</v>
      </c>
      <c r="F3318" s="87">
        <v>8592223230675</v>
      </c>
      <c r="G3318" s="17" t="s">
        <v>5747</v>
      </c>
      <c r="H3318" s="76">
        <v>88.4</v>
      </c>
      <c r="I3318" s="18">
        <f t="shared" si="260"/>
        <v>3.6081632653061226</v>
      </c>
      <c r="J3318" s="46">
        <f>'Skupinové slevy'!$C$65</f>
        <v>0</v>
      </c>
      <c r="K3318" s="46">
        <f t="shared" si="261"/>
        <v>0</v>
      </c>
      <c r="L3318" s="46">
        <f t="shared" si="262"/>
        <v>0</v>
      </c>
      <c r="M3318" s="19">
        <f t="shared" si="265"/>
        <v>88.4</v>
      </c>
      <c r="N3318" s="19">
        <f t="shared" si="266"/>
        <v>2.1673469387755104</v>
      </c>
    </row>
    <row r="3319" spans="1:14" ht="15" customHeight="1">
      <c r="A3319" s="15">
        <v>3313</v>
      </c>
      <c r="B3319" s="41">
        <v>12</v>
      </c>
      <c r="C3319" s="80"/>
      <c r="D3319" s="28" t="s">
        <v>5478</v>
      </c>
      <c r="E3319" s="16" t="s">
        <v>6762</v>
      </c>
      <c r="F3319" s="87">
        <v>8592223230682</v>
      </c>
      <c r="G3319" s="17" t="s">
        <v>5747</v>
      </c>
      <c r="H3319" s="76">
        <v>105.9</v>
      </c>
      <c r="I3319" s="18">
        <f t="shared" si="260"/>
        <v>4.3224489795918366</v>
      </c>
      <c r="J3319" s="46">
        <f>'Skupinové slevy'!$C$65</f>
        <v>0</v>
      </c>
      <c r="K3319" s="46">
        <f t="shared" si="261"/>
        <v>0</v>
      </c>
      <c r="L3319" s="46">
        <f t="shared" si="262"/>
        <v>0</v>
      </c>
      <c r="M3319" s="19">
        <f t="shared" si="265"/>
        <v>105.9</v>
      </c>
      <c r="N3319" s="19">
        <f t="shared" si="266"/>
        <v>2.8897959183673469</v>
      </c>
    </row>
    <row r="3320" spans="1:14" ht="15" customHeight="1">
      <c r="A3320" s="15">
        <v>3314</v>
      </c>
      <c r="B3320" s="41">
        <v>12</v>
      </c>
      <c r="C3320" s="80"/>
      <c r="D3320" s="28" t="s">
        <v>6763</v>
      </c>
      <c r="E3320" s="16" t="s">
        <v>5449</v>
      </c>
      <c r="F3320" s="87">
        <v>8592223023840</v>
      </c>
      <c r="G3320" s="17" t="s">
        <v>5747</v>
      </c>
      <c r="H3320" s="76">
        <v>94.3</v>
      </c>
      <c r="I3320" s="18">
        <f t="shared" si="260"/>
        <v>3.8489795918367347</v>
      </c>
      <c r="J3320" s="46">
        <f>'Skupinové slevy'!$C$65</f>
        <v>0</v>
      </c>
      <c r="K3320" s="46">
        <f t="shared" si="261"/>
        <v>0</v>
      </c>
      <c r="L3320" s="46">
        <f t="shared" si="262"/>
        <v>0</v>
      </c>
      <c r="M3320" s="19">
        <f t="shared" si="265"/>
        <v>94.3</v>
      </c>
      <c r="N3320" s="19">
        <f t="shared" si="266"/>
        <v>4.0204081632653059</v>
      </c>
    </row>
    <row r="3321" spans="1:14" ht="15" customHeight="1">
      <c r="A3321" s="15">
        <v>3315</v>
      </c>
      <c r="B3321" s="41">
        <v>12</v>
      </c>
      <c r="C3321" s="80"/>
      <c r="D3321" s="28" t="s">
        <v>5450</v>
      </c>
      <c r="E3321" s="16" t="s">
        <v>3944</v>
      </c>
      <c r="F3321" s="87">
        <v>8592223032361</v>
      </c>
      <c r="G3321" s="17" t="s">
        <v>5747</v>
      </c>
      <c r="H3321" s="76">
        <v>108.6</v>
      </c>
      <c r="I3321" s="18">
        <f t="shared" si="260"/>
        <v>4.4326530612244897</v>
      </c>
      <c r="J3321" s="46">
        <f>'Skupinové slevy'!$C$65</f>
        <v>0</v>
      </c>
      <c r="K3321" s="46">
        <f t="shared" si="261"/>
        <v>0</v>
      </c>
      <c r="L3321" s="46">
        <f t="shared" si="262"/>
        <v>0</v>
      </c>
      <c r="M3321" s="19">
        <f t="shared" si="265"/>
        <v>108.6</v>
      </c>
      <c r="N3321" s="19">
        <f t="shared" si="266"/>
        <v>3.6081632653061226</v>
      </c>
    </row>
    <row r="3322" spans="1:14" ht="15" customHeight="1">
      <c r="A3322" s="15">
        <v>3316</v>
      </c>
      <c r="B3322" s="41">
        <v>12</v>
      </c>
      <c r="C3322" s="80"/>
      <c r="D3322" s="28" t="s">
        <v>5844</v>
      </c>
      <c r="E3322" s="16" t="s">
        <v>5845</v>
      </c>
      <c r="F3322" s="87">
        <v>8592223039018</v>
      </c>
      <c r="G3322" s="17" t="s">
        <v>5747</v>
      </c>
      <c r="H3322" s="76">
        <v>88.8</v>
      </c>
      <c r="I3322" s="18">
        <f t="shared" si="260"/>
        <v>3.6244897959183673</v>
      </c>
      <c r="J3322" s="46">
        <f>'Skupinové slevy'!$C$65</f>
        <v>0</v>
      </c>
      <c r="K3322" s="46">
        <f t="shared" si="261"/>
        <v>0</v>
      </c>
      <c r="L3322" s="46">
        <f t="shared" si="262"/>
        <v>0</v>
      </c>
      <c r="M3322" s="19">
        <f t="shared" si="265"/>
        <v>88.8</v>
      </c>
      <c r="N3322" s="19">
        <f t="shared" si="266"/>
        <v>4.3224489795918366</v>
      </c>
    </row>
    <row r="3323" spans="1:14" ht="15" customHeight="1">
      <c r="A3323" s="15">
        <v>3317</v>
      </c>
      <c r="B3323" s="41">
        <v>12</v>
      </c>
      <c r="C3323" s="80"/>
      <c r="D3323" s="28" t="s">
        <v>5572</v>
      </c>
      <c r="E3323" s="16" t="s">
        <v>2623</v>
      </c>
      <c r="F3323" s="87">
        <v>8592223039032</v>
      </c>
      <c r="G3323" s="17" t="s">
        <v>5747</v>
      </c>
      <c r="H3323" s="76">
        <v>94.7</v>
      </c>
      <c r="I3323" s="18">
        <f t="shared" si="260"/>
        <v>3.8653061224489798</v>
      </c>
      <c r="J3323" s="46">
        <f>'Skupinové slevy'!$C$65</f>
        <v>0</v>
      </c>
      <c r="K3323" s="46">
        <f t="shared" si="261"/>
        <v>0</v>
      </c>
      <c r="L3323" s="46">
        <f t="shared" si="262"/>
        <v>0</v>
      </c>
      <c r="M3323" s="19">
        <f t="shared" si="265"/>
        <v>94.7</v>
      </c>
      <c r="N3323" s="19">
        <f t="shared" si="266"/>
        <v>3.8489795918367347</v>
      </c>
    </row>
    <row r="3324" spans="1:14" ht="15" customHeight="1">
      <c r="A3324" s="15">
        <v>3318</v>
      </c>
      <c r="B3324" s="41">
        <v>12</v>
      </c>
      <c r="C3324" s="80"/>
      <c r="D3324" s="28" t="s">
        <v>5792</v>
      </c>
      <c r="E3324" s="16" t="s">
        <v>5793</v>
      </c>
      <c r="F3324" s="87">
        <v>8592223039025</v>
      </c>
      <c r="G3324" s="17" t="s">
        <v>5747</v>
      </c>
      <c r="H3324" s="76">
        <v>108.3</v>
      </c>
      <c r="I3324" s="18">
        <f t="shared" si="260"/>
        <v>4.4204081632653063</v>
      </c>
      <c r="J3324" s="46">
        <f>'Skupinové slevy'!$C$65</f>
        <v>0</v>
      </c>
      <c r="K3324" s="46">
        <f t="shared" si="261"/>
        <v>0</v>
      </c>
      <c r="L3324" s="46">
        <f t="shared" si="262"/>
        <v>0</v>
      </c>
      <c r="M3324" s="19">
        <f t="shared" si="265"/>
        <v>108.3</v>
      </c>
      <c r="N3324" s="19">
        <f t="shared" si="266"/>
        <v>4.4326530612244897</v>
      </c>
    </row>
    <row r="3325" spans="1:14" ht="15" customHeight="1">
      <c r="A3325" s="15">
        <v>3319</v>
      </c>
      <c r="B3325" s="41">
        <v>12</v>
      </c>
      <c r="C3325" s="80"/>
      <c r="D3325" s="28" t="s">
        <v>5794</v>
      </c>
      <c r="E3325" s="16" t="s">
        <v>5795</v>
      </c>
      <c r="F3325" s="87">
        <v>8592223062290</v>
      </c>
      <c r="G3325" s="17" t="s">
        <v>5747</v>
      </c>
      <c r="H3325" s="76">
        <v>139.80000000000001</v>
      </c>
      <c r="I3325" s="18">
        <f t="shared" si="260"/>
        <v>5.7061224489795919</v>
      </c>
      <c r="J3325" s="46">
        <f>'Skupinové slevy'!$C$65</f>
        <v>0</v>
      </c>
      <c r="K3325" s="46">
        <f t="shared" si="261"/>
        <v>0</v>
      </c>
      <c r="L3325" s="46">
        <f t="shared" si="262"/>
        <v>0</v>
      </c>
      <c r="M3325" s="19">
        <f t="shared" si="265"/>
        <v>139.80000000000001</v>
      </c>
      <c r="N3325" s="19">
        <f t="shared" si="266"/>
        <v>3.6244897959183673</v>
      </c>
    </row>
    <row r="3326" spans="1:14" ht="15" customHeight="1">
      <c r="A3326" s="15">
        <v>3320</v>
      </c>
      <c r="B3326" s="41">
        <v>12</v>
      </c>
      <c r="C3326" s="80"/>
      <c r="D3326" s="28" t="s">
        <v>2551</v>
      </c>
      <c r="E3326" s="16" t="s">
        <v>2552</v>
      </c>
      <c r="F3326" s="87">
        <v>8592223065321</v>
      </c>
      <c r="G3326" s="17" t="s">
        <v>5747</v>
      </c>
      <c r="H3326" s="76">
        <v>182.5</v>
      </c>
      <c r="I3326" s="18">
        <f t="shared" si="260"/>
        <v>7.4489795918367347</v>
      </c>
      <c r="J3326" s="46">
        <f>'Skupinové slevy'!$C$65</f>
        <v>0</v>
      </c>
      <c r="K3326" s="46">
        <f t="shared" si="261"/>
        <v>0</v>
      </c>
      <c r="L3326" s="46">
        <f t="shared" si="262"/>
        <v>0</v>
      </c>
      <c r="M3326" s="19">
        <f t="shared" si="265"/>
        <v>182.5</v>
      </c>
      <c r="N3326" s="19">
        <f t="shared" si="266"/>
        <v>3.8653061224489798</v>
      </c>
    </row>
    <row r="3327" spans="1:14" ht="15" customHeight="1">
      <c r="A3327" s="15">
        <v>3321</v>
      </c>
      <c r="B3327" s="41">
        <v>12</v>
      </c>
      <c r="C3327" s="80"/>
      <c r="D3327" s="28" t="s">
        <v>5871</v>
      </c>
      <c r="E3327" s="16" t="s">
        <v>5872</v>
      </c>
      <c r="F3327" s="87">
        <v>8592223223233</v>
      </c>
      <c r="G3327" s="17" t="s">
        <v>5747</v>
      </c>
      <c r="H3327" s="76">
        <v>225</v>
      </c>
      <c r="I3327" s="18">
        <f t="shared" si="260"/>
        <v>9.183673469387756</v>
      </c>
      <c r="J3327" s="46">
        <f>'Skupinové slevy'!$C$65</f>
        <v>0</v>
      </c>
      <c r="K3327" s="46">
        <f t="shared" si="261"/>
        <v>0</v>
      </c>
      <c r="L3327" s="46">
        <f t="shared" si="262"/>
        <v>0</v>
      </c>
      <c r="M3327" s="19">
        <f t="shared" si="265"/>
        <v>225</v>
      </c>
      <c r="N3327" s="19">
        <f t="shared" si="266"/>
        <v>4.4204081632653063</v>
      </c>
    </row>
    <row r="3328" spans="1:14" ht="15" customHeight="1">
      <c r="A3328" s="15">
        <v>3322</v>
      </c>
      <c r="B3328" s="41">
        <v>12</v>
      </c>
      <c r="C3328" s="80"/>
      <c r="D3328" s="28" t="s">
        <v>6404</v>
      </c>
      <c r="E3328" s="16" t="s">
        <v>6405</v>
      </c>
      <c r="F3328" s="87">
        <v>8592223230668</v>
      </c>
      <c r="G3328" s="17" t="s">
        <v>5747</v>
      </c>
      <c r="H3328" s="76">
        <v>268</v>
      </c>
      <c r="I3328" s="18">
        <f t="shared" si="260"/>
        <v>10.938775510204081</v>
      </c>
      <c r="J3328" s="46">
        <f>'Skupinové slevy'!$C$65</f>
        <v>0</v>
      </c>
      <c r="K3328" s="46">
        <f t="shared" si="261"/>
        <v>0</v>
      </c>
      <c r="L3328" s="46">
        <f t="shared" si="262"/>
        <v>0</v>
      </c>
      <c r="M3328" s="19">
        <f t="shared" si="265"/>
        <v>268</v>
      </c>
      <c r="N3328" s="19">
        <f t="shared" si="266"/>
        <v>5.7061224489795919</v>
      </c>
    </row>
    <row r="3329" spans="1:14" ht="15" customHeight="1">
      <c r="A3329" s="15">
        <v>3323</v>
      </c>
      <c r="B3329" s="41">
        <v>12</v>
      </c>
      <c r="C3329" s="80"/>
      <c r="D3329" s="28" t="s">
        <v>2890</v>
      </c>
      <c r="E3329" s="16" t="s">
        <v>2891</v>
      </c>
      <c r="F3329" s="87">
        <v>8592223032354</v>
      </c>
      <c r="G3329" s="17" t="s">
        <v>5747</v>
      </c>
      <c r="H3329" s="76">
        <v>53.7</v>
      </c>
      <c r="I3329" s="18">
        <f t="shared" si="260"/>
        <v>2.1918367346938776</v>
      </c>
      <c r="J3329" s="46">
        <f>'Skupinové slevy'!$C$65</f>
        <v>0</v>
      </c>
      <c r="K3329" s="46">
        <f t="shared" si="261"/>
        <v>0</v>
      </c>
      <c r="L3329" s="46">
        <f t="shared" si="262"/>
        <v>0</v>
      </c>
      <c r="M3329" s="19">
        <f t="shared" si="265"/>
        <v>53.7</v>
      </c>
      <c r="N3329" s="19">
        <f t="shared" si="266"/>
        <v>7.4489795918367347</v>
      </c>
    </row>
    <row r="3330" spans="1:14" ht="15" customHeight="1">
      <c r="A3330" s="15">
        <v>3324</v>
      </c>
      <c r="B3330" s="41">
        <v>12</v>
      </c>
      <c r="C3330" s="80"/>
      <c r="D3330" s="28" t="s">
        <v>2892</v>
      </c>
      <c r="E3330" s="16" t="s">
        <v>172</v>
      </c>
      <c r="F3330" s="87">
        <v>8592223423275</v>
      </c>
      <c r="G3330" s="17" t="s">
        <v>5747</v>
      </c>
      <c r="H3330" s="76">
        <v>38.1</v>
      </c>
      <c r="I3330" s="18">
        <f t="shared" si="260"/>
        <v>1.5551020408163265</v>
      </c>
      <c r="J3330" s="46">
        <f>'Skupinové slevy'!$C$65</f>
        <v>0</v>
      </c>
      <c r="K3330" s="46">
        <f t="shared" si="261"/>
        <v>0</v>
      </c>
      <c r="L3330" s="46">
        <f t="shared" si="262"/>
        <v>0</v>
      </c>
      <c r="M3330" s="19">
        <f t="shared" si="265"/>
        <v>38.1</v>
      </c>
      <c r="N3330" s="19">
        <f t="shared" si="266"/>
        <v>9.183673469387756</v>
      </c>
    </row>
    <row r="3331" spans="1:14" ht="15" customHeight="1">
      <c r="A3331" s="15">
        <v>3325</v>
      </c>
      <c r="B3331" s="41">
        <v>12</v>
      </c>
      <c r="C3331" s="80"/>
      <c r="D3331" s="28" t="s">
        <v>885</v>
      </c>
      <c r="E3331" s="16" t="s">
        <v>3288</v>
      </c>
      <c r="F3331" s="87">
        <v>8592223037786</v>
      </c>
      <c r="G3331" s="17" t="s">
        <v>5747</v>
      </c>
      <c r="H3331" s="76">
        <v>10.9</v>
      </c>
      <c r="I3331" s="18">
        <f t="shared" si="260"/>
        <v>0.44489795918367347</v>
      </c>
      <c r="J3331" s="46">
        <f>'Skupinové slevy'!$C$65</f>
        <v>0</v>
      </c>
      <c r="K3331" s="46">
        <f t="shared" si="261"/>
        <v>0</v>
      </c>
      <c r="L3331" s="46">
        <f t="shared" si="262"/>
        <v>0</v>
      </c>
      <c r="M3331" s="19">
        <f t="shared" si="265"/>
        <v>10.9</v>
      </c>
      <c r="N3331" s="19">
        <f t="shared" si="266"/>
        <v>10.938775510204081</v>
      </c>
    </row>
    <row r="3332" spans="1:14" ht="15" customHeight="1">
      <c r="A3332" s="15">
        <v>3326</v>
      </c>
      <c r="B3332" s="41">
        <v>12</v>
      </c>
      <c r="C3332" s="80"/>
      <c r="D3332" s="28" t="s">
        <v>5776</v>
      </c>
      <c r="E3332" s="16" t="s">
        <v>5777</v>
      </c>
      <c r="F3332" s="87">
        <v>8592223061163</v>
      </c>
      <c r="G3332" s="17">
        <v>150</v>
      </c>
      <c r="H3332" s="76">
        <v>19.3</v>
      </c>
      <c r="I3332" s="18">
        <f t="shared" si="260"/>
        <v>0.78775510204081634</v>
      </c>
      <c r="J3332" s="46">
        <f>'Skupinové slevy'!$C$24</f>
        <v>0</v>
      </c>
      <c r="K3332" s="46">
        <f t="shared" si="261"/>
        <v>0</v>
      </c>
      <c r="L3332" s="46">
        <f t="shared" si="262"/>
        <v>0</v>
      </c>
      <c r="M3332" s="19">
        <f t="shared" si="265"/>
        <v>19.3</v>
      </c>
      <c r="N3332" s="19">
        <f t="shared" si="266"/>
        <v>2.1918367346938776</v>
      </c>
    </row>
    <row r="3333" spans="1:14" ht="15" customHeight="1">
      <c r="A3333" s="15">
        <v>3327</v>
      </c>
      <c r="B3333" s="41">
        <v>12</v>
      </c>
      <c r="C3333" s="80"/>
      <c r="D3333" s="28" t="s">
        <v>30</v>
      </c>
      <c r="E3333" s="16" t="s">
        <v>31</v>
      </c>
      <c r="F3333" s="87">
        <v>8592223175877</v>
      </c>
      <c r="G3333" s="17">
        <v>150</v>
      </c>
      <c r="H3333" s="76">
        <v>29.6</v>
      </c>
      <c r="I3333" s="18">
        <f t="shared" si="260"/>
        <v>1.2081632653061225</v>
      </c>
      <c r="J3333" s="46">
        <f>'Skupinové slevy'!$C$24</f>
        <v>0</v>
      </c>
      <c r="K3333" s="46">
        <f t="shared" si="261"/>
        <v>0</v>
      </c>
      <c r="L3333" s="46">
        <f t="shared" si="262"/>
        <v>0</v>
      </c>
      <c r="M3333" s="19">
        <f t="shared" si="265"/>
        <v>29.6</v>
      </c>
      <c r="N3333" s="19">
        <f t="shared" si="266"/>
        <v>1.5551020408163265</v>
      </c>
    </row>
    <row r="3334" spans="1:14" ht="15" customHeight="1">
      <c r="A3334" s="15">
        <v>3328</v>
      </c>
      <c r="B3334" s="41">
        <v>12</v>
      </c>
      <c r="C3334" s="80"/>
      <c r="D3334" s="28" t="s">
        <v>1444</v>
      </c>
      <c r="E3334" s="16" t="s">
        <v>4898</v>
      </c>
      <c r="F3334" s="87">
        <v>8592223175860</v>
      </c>
      <c r="G3334" s="17">
        <v>150</v>
      </c>
      <c r="H3334" s="76">
        <v>14.6</v>
      </c>
      <c r="I3334" s="18">
        <f t="shared" si="260"/>
        <v>0.59591836734693882</v>
      </c>
      <c r="J3334" s="46">
        <f>'Skupinové slevy'!$C$24</f>
        <v>0</v>
      </c>
      <c r="K3334" s="46">
        <f t="shared" si="261"/>
        <v>0</v>
      </c>
      <c r="L3334" s="46">
        <f t="shared" si="262"/>
        <v>0</v>
      </c>
      <c r="M3334" s="19">
        <f t="shared" si="265"/>
        <v>14.6</v>
      </c>
      <c r="N3334" s="19">
        <f t="shared" si="266"/>
        <v>0.44489795918367347</v>
      </c>
    </row>
    <row r="3335" spans="1:14" ht="15" customHeight="1">
      <c r="A3335" s="15">
        <v>3329</v>
      </c>
      <c r="B3335" s="41">
        <v>12</v>
      </c>
      <c r="C3335" s="80"/>
      <c r="D3335" s="28" t="s">
        <v>2323</v>
      </c>
      <c r="E3335" s="16" t="s">
        <v>2324</v>
      </c>
      <c r="F3335" s="87">
        <v>8592223346567</v>
      </c>
      <c r="G3335" s="17" t="s">
        <v>5747</v>
      </c>
      <c r="H3335" s="76">
        <v>194</v>
      </c>
      <c r="I3335" s="18">
        <f t="shared" ref="I3335:I3398" si="267">H3335/$I$5</f>
        <v>7.9183673469387754</v>
      </c>
      <c r="J3335" s="46">
        <f>'Skupinové slevy'!$C$65</f>
        <v>0</v>
      </c>
      <c r="K3335" s="46">
        <f t="shared" ref="K3335:K3398" si="268">IF($K$4="X",0.04,0)</f>
        <v>0</v>
      </c>
      <c r="L3335" s="46">
        <f t="shared" ref="L3335:L3398" si="269">IF($L$4="X",0.02,0)</f>
        <v>0</v>
      </c>
      <c r="M3335" s="19">
        <f t="shared" si="265"/>
        <v>194</v>
      </c>
      <c r="N3335" s="19">
        <f t="shared" si="266"/>
        <v>0.78775510204081634</v>
      </c>
    </row>
    <row r="3336" spans="1:14" ht="15" customHeight="1">
      <c r="A3336" s="15">
        <v>3330</v>
      </c>
      <c r="B3336" s="41">
        <v>12</v>
      </c>
      <c r="C3336" s="80"/>
      <c r="D3336" s="28" t="s">
        <v>100</v>
      </c>
      <c r="E3336" s="16" t="s">
        <v>101</v>
      </c>
      <c r="F3336" s="87">
        <v>8592223346574</v>
      </c>
      <c r="G3336" s="17" t="s">
        <v>5747</v>
      </c>
      <c r="H3336" s="76">
        <v>195</v>
      </c>
      <c r="I3336" s="18">
        <f t="shared" si="267"/>
        <v>7.9591836734693882</v>
      </c>
      <c r="J3336" s="46">
        <f>'Skupinové slevy'!$C$65</f>
        <v>0</v>
      </c>
      <c r="K3336" s="46">
        <f t="shared" si="268"/>
        <v>0</v>
      </c>
      <c r="L3336" s="46">
        <f t="shared" si="269"/>
        <v>0</v>
      </c>
      <c r="M3336" s="19">
        <f t="shared" si="265"/>
        <v>195</v>
      </c>
      <c r="N3336" s="19">
        <f t="shared" si="266"/>
        <v>1.2081632653061225</v>
      </c>
    </row>
    <row r="3337" spans="1:14" ht="15" customHeight="1">
      <c r="A3337" s="15">
        <v>3331</v>
      </c>
      <c r="B3337" s="41">
        <v>12</v>
      </c>
      <c r="C3337" s="80"/>
      <c r="D3337" s="28" t="s">
        <v>1193</v>
      </c>
      <c r="E3337" s="16" t="s">
        <v>1194</v>
      </c>
      <c r="F3337" s="87">
        <v>8592223346598</v>
      </c>
      <c r="G3337" s="17" t="s">
        <v>5747</v>
      </c>
      <c r="H3337" s="76">
        <v>622</v>
      </c>
      <c r="I3337" s="18">
        <f t="shared" si="267"/>
        <v>25.387755102040817</v>
      </c>
      <c r="J3337" s="46">
        <f>'Skupinové slevy'!$C$65</f>
        <v>0</v>
      </c>
      <c r="K3337" s="46">
        <f t="shared" si="268"/>
        <v>0</v>
      </c>
      <c r="L3337" s="46">
        <f t="shared" si="269"/>
        <v>0</v>
      </c>
      <c r="M3337" s="19">
        <f t="shared" si="265"/>
        <v>622</v>
      </c>
      <c r="N3337" s="19">
        <f t="shared" si="266"/>
        <v>0.59591836734693882</v>
      </c>
    </row>
    <row r="3338" spans="1:14" ht="15" customHeight="1">
      <c r="A3338" s="15">
        <v>3332</v>
      </c>
      <c r="B3338" s="41">
        <v>12</v>
      </c>
      <c r="C3338" s="80"/>
      <c r="D3338" s="28" t="s">
        <v>1730</v>
      </c>
      <c r="E3338" s="16" t="s">
        <v>1731</v>
      </c>
      <c r="F3338" s="87">
        <v>8592223346604</v>
      </c>
      <c r="G3338" s="17" t="s">
        <v>5747</v>
      </c>
      <c r="H3338" s="76">
        <v>37.6</v>
      </c>
      <c r="I3338" s="18">
        <f t="shared" si="267"/>
        <v>1.5346938775510204</v>
      </c>
      <c r="J3338" s="46">
        <f>'Skupinové slevy'!$C$65</f>
        <v>0</v>
      </c>
      <c r="K3338" s="46">
        <f t="shared" si="268"/>
        <v>0</v>
      </c>
      <c r="L3338" s="46">
        <f t="shared" si="269"/>
        <v>0</v>
      </c>
      <c r="M3338" s="19">
        <f t="shared" si="265"/>
        <v>37.6</v>
      </c>
      <c r="N3338" s="19">
        <f t="shared" si="266"/>
        <v>7.9183673469387754</v>
      </c>
    </row>
    <row r="3339" spans="1:14" ht="15" customHeight="1">
      <c r="A3339" s="15">
        <v>3333</v>
      </c>
      <c r="B3339" s="41">
        <v>12</v>
      </c>
      <c r="C3339" s="80"/>
      <c r="D3339" s="28" t="s">
        <v>1191</v>
      </c>
      <c r="E3339" s="16" t="s">
        <v>1192</v>
      </c>
      <c r="F3339" s="87">
        <v>8592223346581</v>
      </c>
      <c r="G3339" s="17" t="s">
        <v>5747</v>
      </c>
      <c r="H3339" s="76">
        <v>277</v>
      </c>
      <c r="I3339" s="18">
        <f t="shared" si="267"/>
        <v>11.306122448979592</v>
      </c>
      <c r="J3339" s="46">
        <f>'Skupinové slevy'!$C$65</f>
        <v>0</v>
      </c>
      <c r="K3339" s="46">
        <f t="shared" si="268"/>
        <v>0</v>
      </c>
      <c r="L3339" s="46">
        <f t="shared" si="269"/>
        <v>0</v>
      </c>
      <c r="M3339" s="19">
        <f t="shared" si="265"/>
        <v>277</v>
      </c>
      <c r="N3339" s="19">
        <f t="shared" si="266"/>
        <v>7.9591836734693882</v>
      </c>
    </row>
    <row r="3340" spans="1:14" ht="15" customHeight="1">
      <c r="A3340" s="15">
        <v>3334</v>
      </c>
      <c r="B3340" s="41">
        <v>12</v>
      </c>
      <c r="C3340" s="80"/>
      <c r="D3340" s="28" t="s">
        <v>2335</v>
      </c>
      <c r="E3340" s="16" t="s">
        <v>564</v>
      </c>
      <c r="F3340" s="87">
        <v>8592223421684</v>
      </c>
      <c r="G3340" s="17" t="s">
        <v>5747</v>
      </c>
      <c r="H3340" s="76">
        <v>138.69999999999999</v>
      </c>
      <c r="I3340" s="18">
        <f t="shared" si="267"/>
        <v>5.6612244897959183</v>
      </c>
      <c r="J3340" s="46">
        <f>'Skupinové slevy'!$C$65</f>
        <v>0</v>
      </c>
      <c r="K3340" s="46">
        <f t="shared" si="268"/>
        <v>0</v>
      </c>
      <c r="L3340" s="46">
        <f t="shared" si="269"/>
        <v>0</v>
      </c>
      <c r="M3340" s="19">
        <f t="shared" si="265"/>
        <v>138.69999999999999</v>
      </c>
      <c r="N3340" s="19">
        <f t="shared" si="266"/>
        <v>25.387755102040817</v>
      </c>
    </row>
    <row r="3341" spans="1:14" ht="15" customHeight="1">
      <c r="A3341" s="15">
        <v>3335</v>
      </c>
      <c r="B3341" s="41">
        <v>12</v>
      </c>
      <c r="C3341" s="83" t="s">
        <v>5945</v>
      </c>
      <c r="D3341" s="28" t="s">
        <v>1287</v>
      </c>
      <c r="E3341" s="16" t="s">
        <v>1288</v>
      </c>
      <c r="F3341" s="87">
        <v>8595156230309</v>
      </c>
      <c r="G3341" s="17" t="s">
        <v>5747</v>
      </c>
      <c r="H3341" s="76">
        <v>956</v>
      </c>
      <c r="I3341" s="18">
        <f t="shared" si="267"/>
        <v>39.020408163265309</v>
      </c>
      <c r="J3341" s="46">
        <f>'Skupinové slevy'!$C$65</f>
        <v>0</v>
      </c>
      <c r="K3341" s="46">
        <f t="shared" si="268"/>
        <v>0</v>
      </c>
      <c r="L3341" s="46">
        <f t="shared" si="269"/>
        <v>0</v>
      </c>
      <c r="M3341" s="19">
        <f t="shared" si="265"/>
        <v>956</v>
      </c>
      <c r="N3341" s="19">
        <f t="shared" si="266"/>
        <v>1.5346938775510204</v>
      </c>
    </row>
    <row r="3342" spans="1:14" ht="15" customHeight="1">
      <c r="A3342" s="15">
        <v>3336</v>
      </c>
      <c r="B3342" s="41">
        <v>12</v>
      </c>
      <c r="C3342" s="83" t="s">
        <v>5945</v>
      </c>
      <c r="D3342" s="28" t="s">
        <v>1289</v>
      </c>
      <c r="E3342" s="16" t="s">
        <v>1290</v>
      </c>
      <c r="F3342" s="87">
        <v>5998607355058</v>
      </c>
      <c r="G3342" s="17" t="s">
        <v>5747</v>
      </c>
      <c r="H3342" s="76">
        <v>410</v>
      </c>
      <c r="I3342" s="18">
        <f t="shared" si="267"/>
        <v>16.73469387755102</v>
      </c>
      <c r="J3342" s="46">
        <f>'Skupinové slevy'!$C$65</f>
        <v>0</v>
      </c>
      <c r="K3342" s="46">
        <f t="shared" si="268"/>
        <v>0</v>
      </c>
      <c r="L3342" s="46">
        <f t="shared" si="269"/>
        <v>0</v>
      </c>
      <c r="M3342" s="19">
        <f t="shared" si="265"/>
        <v>410</v>
      </c>
      <c r="N3342" s="19">
        <f t="shared" si="266"/>
        <v>11.306122448979592</v>
      </c>
    </row>
    <row r="3343" spans="1:14" ht="15" customHeight="1">
      <c r="A3343" s="15">
        <v>3337</v>
      </c>
      <c r="B3343" s="41">
        <v>12</v>
      </c>
      <c r="C3343" s="80"/>
      <c r="D3343" s="28" t="s">
        <v>3601</v>
      </c>
      <c r="E3343" s="16" t="s">
        <v>2034</v>
      </c>
      <c r="F3343" s="87">
        <v>8592223000544</v>
      </c>
      <c r="G3343" s="17" t="s">
        <v>5747</v>
      </c>
      <c r="H3343" s="76">
        <v>53.2</v>
      </c>
      <c r="I3343" s="18">
        <f t="shared" si="267"/>
        <v>2.1714285714285717</v>
      </c>
      <c r="J3343" s="46">
        <f>'Skupinové slevy'!$C$65</f>
        <v>0</v>
      </c>
      <c r="K3343" s="46">
        <f t="shared" si="268"/>
        <v>0</v>
      </c>
      <c r="L3343" s="46">
        <f t="shared" si="269"/>
        <v>0</v>
      </c>
      <c r="M3343" s="19">
        <f t="shared" si="265"/>
        <v>53.2</v>
      </c>
      <c r="N3343" s="19">
        <f>I3338*(1-$J3338)*(1-$K3338)*(1-$L3338)</f>
        <v>1.5346938775510204</v>
      </c>
    </row>
    <row r="3344" spans="1:14" ht="15" customHeight="1">
      <c r="A3344" s="15">
        <v>3338</v>
      </c>
      <c r="B3344" s="41">
        <v>12</v>
      </c>
      <c r="C3344" s="80"/>
      <c r="D3344" s="28" t="s">
        <v>3597</v>
      </c>
      <c r="E3344" s="16" t="s">
        <v>3598</v>
      </c>
      <c r="F3344" s="87">
        <v>8592223023796</v>
      </c>
      <c r="G3344" s="17" t="s">
        <v>5747</v>
      </c>
      <c r="H3344" s="76">
        <v>36.4</v>
      </c>
      <c r="I3344" s="18">
        <f t="shared" si="267"/>
        <v>1.4857142857142858</v>
      </c>
      <c r="J3344" s="46">
        <f>'Skupinové slevy'!$C$65</f>
        <v>0</v>
      </c>
      <c r="K3344" s="46">
        <f t="shared" si="268"/>
        <v>0</v>
      </c>
      <c r="L3344" s="46">
        <f t="shared" si="269"/>
        <v>0</v>
      </c>
      <c r="M3344" s="19">
        <f t="shared" si="265"/>
        <v>36.4</v>
      </c>
      <c r="N3344" s="19">
        <f>I3339*(1-$J3339)*(1-$K3339)*(1-$L3339)</f>
        <v>11.306122448979592</v>
      </c>
    </row>
    <row r="3345" spans="1:14" ht="15" customHeight="1">
      <c r="A3345" s="15">
        <v>3339</v>
      </c>
      <c r="B3345" s="41">
        <v>12</v>
      </c>
      <c r="C3345" s="80"/>
      <c r="D3345" s="28" t="s">
        <v>3599</v>
      </c>
      <c r="E3345" s="16" t="s">
        <v>3600</v>
      </c>
      <c r="F3345" s="87">
        <v>8592223023802</v>
      </c>
      <c r="G3345" s="17" t="s">
        <v>5747</v>
      </c>
      <c r="H3345" s="76">
        <v>52.8</v>
      </c>
      <c r="I3345" s="18">
        <f t="shared" si="267"/>
        <v>2.1551020408163266</v>
      </c>
      <c r="J3345" s="46">
        <f>'Skupinové slevy'!$C$65</f>
        <v>0</v>
      </c>
      <c r="K3345" s="46">
        <f t="shared" si="268"/>
        <v>0</v>
      </c>
      <c r="L3345" s="46">
        <f t="shared" si="269"/>
        <v>0</v>
      </c>
      <c r="M3345" s="19">
        <f t="shared" si="265"/>
        <v>52.8</v>
      </c>
      <c r="N3345" s="19">
        <f>I3340*(1-$J3340)*(1-$K3340)*(1-$L3340)</f>
        <v>5.6612244897959183</v>
      </c>
    </row>
    <row r="3346" spans="1:14" ht="15" customHeight="1">
      <c r="A3346" s="15">
        <v>3340</v>
      </c>
      <c r="B3346" s="41">
        <v>12</v>
      </c>
      <c r="C3346" s="80"/>
      <c r="D3346" s="28" t="s">
        <v>6598</v>
      </c>
      <c r="E3346" s="16" t="s">
        <v>6599</v>
      </c>
      <c r="F3346" s="87">
        <v>8592223032323</v>
      </c>
      <c r="G3346" s="17" t="s">
        <v>5747</v>
      </c>
      <c r="H3346" s="76">
        <v>43.2</v>
      </c>
      <c r="I3346" s="18">
        <f t="shared" si="267"/>
        <v>1.763265306122449</v>
      </c>
      <c r="J3346" s="46">
        <f>'Skupinové slevy'!$C$65</f>
        <v>0</v>
      </c>
      <c r="K3346" s="46">
        <f t="shared" si="268"/>
        <v>0</v>
      </c>
      <c r="L3346" s="46">
        <f t="shared" si="269"/>
        <v>0</v>
      </c>
      <c r="M3346" s="19">
        <f t="shared" si="265"/>
        <v>43.2</v>
      </c>
      <c r="N3346" s="19">
        <f>I3343*(1-$J3343)*(1-$K3343)*(1-$L3343)</f>
        <v>2.1714285714285717</v>
      </c>
    </row>
    <row r="3347" spans="1:14" ht="15" customHeight="1">
      <c r="A3347" s="15">
        <v>3341</v>
      </c>
      <c r="B3347" s="41">
        <v>12</v>
      </c>
      <c r="C3347" s="80"/>
      <c r="D3347" s="28" t="s">
        <v>2192</v>
      </c>
      <c r="E3347" s="16" t="s">
        <v>2193</v>
      </c>
      <c r="F3347" s="87">
        <v>8592223006744</v>
      </c>
      <c r="G3347" s="17">
        <v>600</v>
      </c>
      <c r="H3347" s="76">
        <v>15.4</v>
      </c>
      <c r="I3347" s="18">
        <f t="shared" si="267"/>
        <v>0.62857142857142856</v>
      </c>
      <c r="J3347" s="46">
        <f>'Skupinové slevy'!$C$59</f>
        <v>0</v>
      </c>
      <c r="K3347" s="46">
        <f t="shared" si="268"/>
        <v>0</v>
      </c>
      <c r="L3347" s="46">
        <f t="shared" si="269"/>
        <v>0</v>
      </c>
      <c r="M3347" s="19">
        <f t="shared" si="265"/>
        <v>15.4</v>
      </c>
      <c r="N3347" s="19">
        <f>I3344*(1-$J3344)*(1-$K3344)*(1-$L3344)</f>
        <v>1.4857142857142858</v>
      </c>
    </row>
    <row r="3348" spans="1:14" ht="15" customHeight="1">
      <c r="A3348" s="15">
        <v>3342</v>
      </c>
      <c r="B3348" s="41">
        <v>12</v>
      </c>
      <c r="C3348" s="80"/>
      <c r="D3348" s="28" t="s">
        <v>661</v>
      </c>
      <c r="E3348" s="16" t="s">
        <v>662</v>
      </c>
      <c r="F3348" s="87">
        <v>8592223024175</v>
      </c>
      <c r="G3348" s="17">
        <v>600</v>
      </c>
      <c r="H3348" s="76">
        <v>73.5</v>
      </c>
      <c r="I3348" s="18">
        <f t="shared" si="267"/>
        <v>3</v>
      </c>
      <c r="J3348" s="46">
        <f>'Skupinové slevy'!$C$59</f>
        <v>0</v>
      </c>
      <c r="K3348" s="46">
        <f t="shared" si="268"/>
        <v>0</v>
      </c>
      <c r="L3348" s="46">
        <f t="shared" si="269"/>
        <v>0</v>
      </c>
      <c r="M3348" s="19">
        <f t="shared" si="265"/>
        <v>73.5</v>
      </c>
      <c r="N3348" s="19">
        <f>I3345*(1-$J3345)*(1-$K3345)*(1-$L3345)</f>
        <v>2.1551020408163266</v>
      </c>
    </row>
    <row r="3349" spans="1:14" ht="15" customHeight="1">
      <c r="A3349" s="15">
        <v>3343</v>
      </c>
      <c r="B3349" s="41">
        <v>12</v>
      </c>
      <c r="C3349" s="80"/>
      <c r="D3349" s="28" t="s">
        <v>2919</v>
      </c>
      <c r="E3349" s="16" t="s">
        <v>2920</v>
      </c>
      <c r="F3349" s="87">
        <v>8592223148352</v>
      </c>
      <c r="G3349" s="17">
        <v>600</v>
      </c>
      <c r="H3349" s="76">
        <v>512</v>
      </c>
      <c r="I3349" s="18">
        <f t="shared" si="267"/>
        <v>20.897959183673468</v>
      </c>
      <c r="J3349" s="46">
        <f>'Skupinové slevy'!$C$59</f>
        <v>0</v>
      </c>
      <c r="K3349" s="46">
        <f t="shared" si="268"/>
        <v>0</v>
      </c>
      <c r="L3349" s="46">
        <f t="shared" si="269"/>
        <v>0</v>
      </c>
      <c r="M3349" s="19">
        <f t="shared" si="265"/>
        <v>512</v>
      </c>
      <c r="N3349" s="19">
        <f>I3346*(1-$J3346)*(1-$K3346)*(1-$L3346)</f>
        <v>1.763265306122449</v>
      </c>
    </row>
    <row r="3350" spans="1:14" ht="15" customHeight="1">
      <c r="A3350" s="15">
        <v>3344</v>
      </c>
      <c r="B3350" s="41">
        <v>12</v>
      </c>
      <c r="C3350" s="80"/>
      <c r="D3350" s="28" t="s">
        <v>4714</v>
      </c>
      <c r="E3350" s="16" t="s">
        <v>4715</v>
      </c>
      <c r="F3350" s="87">
        <v>8592223344341</v>
      </c>
      <c r="G3350" s="17">
        <v>600</v>
      </c>
      <c r="H3350" s="76">
        <v>232</v>
      </c>
      <c r="I3350" s="18">
        <f t="shared" si="267"/>
        <v>9.4693877551020407</v>
      </c>
      <c r="J3350" s="46">
        <f>'Skupinové slevy'!$C$59</f>
        <v>0</v>
      </c>
      <c r="K3350" s="46">
        <f t="shared" si="268"/>
        <v>0</v>
      </c>
      <c r="L3350" s="46">
        <f t="shared" si="269"/>
        <v>0</v>
      </c>
      <c r="M3350" s="19">
        <f t="shared" si="265"/>
        <v>232</v>
      </c>
      <c r="N3350" s="19">
        <f>I3347*(1-$J3347)*(1-$K3347)*(1-$L3347)</f>
        <v>0.62857142857142856</v>
      </c>
    </row>
    <row r="3351" spans="1:14" ht="15" customHeight="1">
      <c r="A3351" s="15">
        <v>3345</v>
      </c>
      <c r="B3351" s="41">
        <v>12</v>
      </c>
      <c r="C3351" s="80"/>
      <c r="D3351" s="28" t="s">
        <v>1558</v>
      </c>
      <c r="E3351" s="16" t="s">
        <v>1559</v>
      </c>
      <c r="F3351" s="87">
        <v>8592223302228</v>
      </c>
      <c r="G3351" s="17">
        <v>150</v>
      </c>
      <c r="H3351" s="76">
        <v>509</v>
      </c>
      <c r="I3351" s="18">
        <f t="shared" si="267"/>
        <v>20.775510204081634</v>
      </c>
      <c r="J3351" s="46">
        <f>'Skupinové slevy'!$C$24</f>
        <v>0</v>
      </c>
      <c r="K3351" s="46">
        <f t="shared" si="268"/>
        <v>0</v>
      </c>
      <c r="L3351" s="46">
        <f t="shared" si="269"/>
        <v>0</v>
      </c>
      <c r="M3351" s="19">
        <f t="shared" si="265"/>
        <v>509</v>
      </c>
      <c r="N3351" s="19">
        <f>I3349*(1-$J3349)*(1-$K3349)*(1-$L3349)</f>
        <v>20.897959183673468</v>
      </c>
    </row>
    <row r="3352" spans="1:14" ht="15" customHeight="1">
      <c r="A3352" s="15">
        <v>3346</v>
      </c>
      <c r="B3352" s="41">
        <v>12</v>
      </c>
      <c r="C3352" s="80"/>
      <c r="D3352" s="28" t="s">
        <v>4317</v>
      </c>
      <c r="E3352" s="16" t="s">
        <v>1837</v>
      </c>
      <c r="F3352" s="87">
        <v>8592223038738</v>
      </c>
      <c r="G3352" s="17">
        <v>600</v>
      </c>
      <c r="H3352" s="76">
        <v>329</v>
      </c>
      <c r="I3352" s="18">
        <f t="shared" si="267"/>
        <v>13.428571428571429</v>
      </c>
      <c r="J3352" s="46">
        <f>'Skupinové slevy'!$C$59</f>
        <v>0</v>
      </c>
      <c r="K3352" s="46">
        <f t="shared" si="268"/>
        <v>0</v>
      </c>
      <c r="L3352" s="46">
        <f t="shared" si="269"/>
        <v>0</v>
      </c>
      <c r="M3352" s="19">
        <f t="shared" si="265"/>
        <v>329</v>
      </c>
      <c r="N3352" s="19">
        <f>I3350*(1-$J3350)*(1-$K3350)*(1-$L3350)</f>
        <v>9.4693877551020407</v>
      </c>
    </row>
    <row r="3353" spans="1:14" ht="15" customHeight="1">
      <c r="A3353" s="15">
        <v>3347</v>
      </c>
      <c r="B3353" s="41">
        <v>12</v>
      </c>
      <c r="C3353" s="80"/>
      <c r="D3353" s="28" t="s">
        <v>4108</v>
      </c>
      <c r="E3353" s="16" t="s">
        <v>4109</v>
      </c>
      <c r="F3353" s="87">
        <v>8592223345935</v>
      </c>
      <c r="G3353" s="17">
        <v>150</v>
      </c>
      <c r="H3353" s="76">
        <v>98</v>
      </c>
      <c r="I3353" s="18">
        <f t="shared" si="267"/>
        <v>4</v>
      </c>
      <c r="J3353" s="46">
        <f>'Skupinové slevy'!$C$24</f>
        <v>0</v>
      </c>
      <c r="K3353" s="46">
        <f t="shared" si="268"/>
        <v>0</v>
      </c>
      <c r="L3353" s="46">
        <f t="shared" si="269"/>
        <v>0</v>
      </c>
      <c r="M3353" s="19">
        <f t="shared" si="265"/>
        <v>98</v>
      </c>
      <c r="N3353" s="19">
        <f>I3351*(1-$J3351)*(1-$K3351)*(1-$L3351)</f>
        <v>20.775510204081634</v>
      </c>
    </row>
    <row r="3354" spans="1:14" ht="15" customHeight="1">
      <c r="A3354" s="15">
        <v>3348</v>
      </c>
      <c r="B3354" s="41">
        <v>12</v>
      </c>
      <c r="C3354" s="80"/>
      <c r="D3354" s="28" t="s">
        <v>3286</v>
      </c>
      <c r="E3354" s="16" t="s">
        <v>3287</v>
      </c>
      <c r="F3354" s="87">
        <v>8592223345942</v>
      </c>
      <c r="G3354" s="17">
        <v>150</v>
      </c>
      <c r="H3354" s="76">
        <v>110.1</v>
      </c>
      <c r="I3354" s="18">
        <f t="shared" si="267"/>
        <v>4.4938775510204083</v>
      </c>
      <c r="J3354" s="46">
        <f>'Skupinové slevy'!$C$24</f>
        <v>0</v>
      </c>
      <c r="K3354" s="46">
        <f t="shared" si="268"/>
        <v>0</v>
      </c>
      <c r="L3354" s="46">
        <f t="shared" si="269"/>
        <v>0</v>
      </c>
      <c r="M3354" s="19">
        <f t="shared" si="265"/>
        <v>110.1</v>
      </c>
      <c r="N3354" s="19">
        <f t="shared" ref="N3354:N3379" si="270">I3351*(1-$J3351)*(1-$K3351)*(1-$L3351)</f>
        <v>20.775510204081634</v>
      </c>
    </row>
    <row r="3355" spans="1:14" ht="15" customHeight="1">
      <c r="A3355" s="15">
        <v>3349</v>
      </c>
      <c r="B3355" s="41">
        <v>12</v>
      </c>
      <c r="C3355" s="80"/>
      <c r="D3355" s="28" t="s">
        <v>740</v>
      </c>
      <c r="E3355" s="16" t="s">
        <v>736</v>
      </c>
      <c r="F3355" s="87">
        <v>8592223006126</v>
      </c>
      <c r="G3355" s="17">
        <v>600</v>
      </c>
      <c r="H3355" s="76">
        <v>1.7</v>
      </c>
      <c r="I3355" s="18">
        <f t="shared" si="267"/>
        <v>6.9387755102040816E-2</v>
      </c>
      <c r="J3355" s="46">
        <f>'Skupinové slevy'!$C$59</f>
        <v>0</v>
      </c>
      <c r="K3355" s="46">
        <f t="shared" si="268"/>
        <v>0</v>
      </c>
      <c r="L3355" s="46">
        <f t="shared" si="269"/>
        <v>0</v>
      </c>
      <c r="M3355" s="19">
        <f t="shared" si="265"/>
        <v>1.7</v>
      </c>
      <c r="N3355" s="19">
        <f t="shared" si="270"/>
        <v>13.428571428571429</v>
      </c>
    </row>
    <row r="3356" spans="1:14" ht="15" customHeight="1">
      <c r="A3356" s="15">
        <v>3350</v>
      </c>
      <c r="B3356" s="41">
        <v>12</v>
      </c>
      <c r="C3356" s="80"/>
      <c r="D3356" s="28" t="s">
        <v>737</v>
      </c>
      <c r="E3356" s="16" t="s">
        <v>738</v>
      </c>
      <c r="F3356" s="87">
        <v>8592223003101</v>
      </c>
      <c r="G3356" s="17">
        <v>600</v>
      </c>
      <c r="H3356" s="76">
        <v>2.2000000000000002</v>
      </c>
      <c r="I3356" s="18">
        <f t="shared" si="267"/>
        <v>8.9795918367346947E-2</v>
      </c>
      <c r="J3356" s="46">
        <f>'Skupinové slevy'!$C$59</f>
        <v>0</v>
      </c>
      <c r="K3356" s="46">
        <f t="shared" si="268"/>
        <v>0</v>
      </c>
      <c r="L3356" s="46">
        <f t="shared" si="269"/>
        <v>0</v>
      </c>
      <c r="M3356" s="19">
        <f t="shared" si="265"/>
        <v>2.2000000000000002</v>
      </c>
      <c r="N3356" s="19">
        <f t="shared" si="270"/>
        <v>4</v>
      </c>
    </row>
    <row r="3357" spans="1:14" ht="15" customHeight="1">
      <c r="A3357" s="15">
        <v>3351</v>
      </c>
      <c r="B3357" s="41">
        <v>12</v>
      </c>
      <c r="C3357" s="80"/>
      <c r="D3357" s="28" t="s">
        <v>3082</v>
      </c>
      <c r="E3357" s="16" t="s">
        <v>2957</v>
      </c>
      <c r="F3357" s="87">
        <v>8592223006164</v>
      </c>
      <c r="G3357" s="17">
        <v>600</v>
      </c>
      <c r="H3357" s="76">
        <v>2.8</v>
      </c>
      <c r="I3357" s="18">
        <f t="shared" si="267"/>
        <v>0.11428571428571428</v>
      </c>
      <c r="J3357" s="46">
        <f>'Skupinové slevy'!$C$59</f>
        <v>0</v>
      </c>
      <c r="K3357" s="46">
        <f t="shared" si="268"/>
        <v>0</v>
      </c>
      <c r="L3357" s="46">
        <f t="shared" si="269"/>
        <v>0</v>
      </c>
      <c r="M3357" s="19">
        <f t="shared" si="265"/>
        <v>2.8</v>
      </c>
      <c r="N3357" s="19">
        <f t="shared" si="270"/>
        <v>4.4938775510204083</v>
      </c>
    </row>
    <row r="3358" spans="1:14" ht="15" customHeight="1">
      <c r="A3358" s="15">
        <v>3352</v>
      </c>
      <c r="B3358" s="41">
        <v>12</v>
      </c>
      <c r="C3358" s="80"/>
      <c r="D3358" s="28" t="s">
        <v>5110</v>
      </c>
      <c r="E3358" s="16" t="s">
        <v>2770</v>
      </c>
      <c r="F3358" s="87">
        <v>8592223003125</v>
      </c>
      <c r="G3358" s="17">
        <v>600</v>
      </c>
      <c r="H3358" s="76">
        <v>2.8</v>
      </c>
      <c r="I3358" s="18">
        <f t="shared" si="267"/>
        <v>0.11428571428571428</v>
      </c>
      <c r="J3358" s="46">
        <f>'Skupinové slevy'!$C$59</f>
        <v>0</v>
      </c>
      <c r="K3358" s="46">
        <f t="shared" si="268"/>
        <v>0</v>
      </c>
      <c r="L3358" s="46">
        <f t="shared" si="269"/>
        <v>0</v>
      </c>
      <c r="M3358" s="19">
        <f t="shared" si="265"/>
        <v>2.8</v>
      </c>
      <c r="N3358" s="19">
        <f t="shared" si="270"/>
        <v>6.9387755102040816E-2</v>
      </c>
    </row>
    <row r="3359" spans="1:14" ht="15" customHeight="1">
      <c r="A3359" s="15">
        <v>3353</v>
      </c>
      <c r="B3359" s="41">
        <v>12</v>
      </c>
      <c r="C3359" s="80"/>
      <c r="D3359" s="28" t="s">
        <v>2771</v>
      </c>
      <c r="E3359" s="16" t="s">
        <v>2772</v>
      </c>
      <c r="F3359" s="87">
        <v>8592223006171</v>
      </c>
      <c r="G3359" s="17">
        <v>600</v>
      </c>
      <c r="H3359" s="76">
        <v>4.4000000000000004</v>
      </c>
      <c r="I3359" s="18">
        <f t="shared" si="267"/>
        <v>0.17959183673469389</v>
      </c>
      <c r="J3359" s="46">
        <f>'Skupinové slevy'!$C$59</f>
        <v>0</v>
      </c>
      <c r="K3359" s="46">
        <f t="shared" si="268"/>
        <v>0</v>
      </c>
      <c r="L3359" s="46">
        <f t="shared" si="269"/>
        <v>0</v>
      </c>
      <c r="M3359" s="19">
        <f t="shared" si="265"/>
        <v>4.4000000000000004</v>
      </c>
      <c r="N3359" s="19">
        <f t="shared" si="270"/>
        <v>8.9795918367346947E-2</v>
      </c>
    </row>
    <row r="3360" spans="1:14" ht="15" customHeight="1">
      <c r="A3360" s="15">
        <v>3354</v>
      </c>
      <c r="B3360" s="41">
        <v>12</v>
      </c>
      <c r="C3360" s="80"/>
      <c r="D3360" s="28" t="s">
        <v>2773</v>
      </c>
      <c r="E3360" s="16" t="s">
        <v>2774</v>
      </c>
      <c r="F3360" s="87">
        <v>8592223006188</v>
      </c>
      <c r="G3360" s="17">
        <v>600</v>
      </c>
      <c r="H3360" s="76">
        <v>5.0999999999999996</v>
      </c>
      <c r="I3360" s="18">
        <f t="shared" si="267"/>
        <v>0.20816326530612245</v>
      </c>
      <c r="J3360" s="46">
        <f>'Skupinové slevy'!$C$59</f>
        <v>0</v>
      </c>
      <c r="K3360" s="46">
        <f t="shared" si="268"/>
        <v>0</v>
      </c>
      <c r="L3360" s="46">
        <f t="shared" si="269"/>
        <v>0</v>
      </c>
      <c r="M3360" s="19">
        <f t="shared" si="265"/>
        <v>5.0999999999999996</v>
      </c>
      <c r="N3360" s="19">
        <f t="shared" si="270"/>
        <v>0.11428571428571428</v>
      </c>
    </row>
    <row r="3361" spans="1:14" ht="15" customHeight="1">
      <c r="A3361" s="15">
        <v>3355</v>
      </c>
      <c r="B3361" s="41">
        <v>12</v>
      </c>
      <c r="C3361" s="80"/>
      <c r="D3361" s="28" t="s">
        <v>2775</v>
      </c>
      <c r="E3361" s="16" t="s">
        <v>2776</v>
      </c>
      <c r="F3361" s="87">
        <v>8592223152687</v>
      </c>
      <c r="G3361" s="17">
        <v>600</v>
      </c>
      <c r="H3361" s="76">
        <v>10.5</v>
      </c>
      <c r="I3361" s="18">
        <f t="shared" si="267"/>
        <v>0.42857142857142855</v>
      </c>
      <c r="J3361" s="46">
        <f>'Skupinové slevy'!$C$59</f>
        <v>0</v>
      </c>
      <c r="K3361" s="46">
        <f t="shared" si="268"/>
        <v>0</v>
      </c>
      <c r="L3361" s="46">
        <f t="shared" si="269"/>
        <v>0</v>
      </c>
      <c r="M3361" s="19">
        <f t="shared" si="265"/>
        <v>10.5</v>
      </c>
      <c r="N3361" s="19">
        <f t="shared" si="270"/>
        <v>0.11428571428571428</v>
      </c>
    </row>
    <row r="3362" spans="1:14" ht="15" customHeight="1">
      <c r="A3362" s="15">
        <v>3356</v>
      </c>
      <c r="B3362" s="41">
        <v>12</v>
      </c>
      <c r="C3362" s="80"/>
      <c r="D3362" s="28" t="s">
        <v>5706</v>
      </c>
      <c r="E3362" s="16" t="s">
        <v>2736</v>
      </c>
      <c r="F3362" s="87">
        <v>8592223015395</v>
      </c>
      <c r="G3362" s="17">
        <v>600</v>
      </c>
      <c r="H3362" s="76">
        <v>1.7</v>
      </c>
      <c r="I3362" s="18">
        <f t="shared" si="267"/>
        <v>6.9387755102040816E-2</v>
      </c>
      <c r="J3362" s="46">
        <f>'Skupinové slevy'!$C$59</f>
        <v>0</v>
      </c>
      <c r="K3362" s="46">
        <f t="shared" si="268"/>
        <v>0</v>
      </c>
      <c r="L3362" s="46">
        <f t="shared" si="269"/>
        <v>0</v>
      </c>
      <c r="M3362" s="19">
        <f t="shared" si="265"/>
        <v>1.7</v>
      </c>
      <c r="N3362" s="19">
        <f t="shared" si="270"/>
        <v>0.17959183673469389</v>
      </c>
    </row>
    <row r="3363" spans="1:14" ht="15" customHeight="1">
      <c r="A3363" s="15">
        <v>3357</v>
      </c>
      <c r="B3363" s="41">
        <v>12</v>
      </c>
      <c r="C3363" s="80"/>
      <c r="D3363" s="28" t="s">
        <v>524</v>
      </c>
      <c r="E3363" s="16" t="s">
        <v>525</v>
      </c>
      <c r="F3363" s="87">
        <v>8592223003118</v>
      </c>
      <c r="G3363" s="17">
        <v>600</v>
      </c>
      <c r="H3363" s="76">
        <v>1.7</v>
      </c>
      <c r="I3363" s="18">
        <f t="shared" si="267"/>
        <v>6.9387755102040816E-2</v>
      </c>
      <c r="J3363" s="46">
        <f>'Skupinové slevy'!$C$59</f>
        <v>0</v>
      </c>
      <c r="K3363" s="46">
        <f t="shared" si="268"/>
        <v>0</v>
      </c>
      <c r="L3363" s="46">
        <f t="shared" si="269"/>
        <v>0</v>
      </c>
      <c r="M3363" s="19">
        <f t="shared" si="265"/>
        <v>1.7</v>
      </c>
      <c r="N3363" s="19">
        <f t="shared" si="270"/>
        <v>0.20816326530612245</v>
      </c>
    </row>
    <row r="3364" spans="1:14" ht="15" customHeight="1">
      <c r="A3364" s="15">
        <v>3358</v>
      </c>
      <c r="B3364" s="41">
        <v>12</v>
      </c>
      <c r="C3364" s="80"/>
      <c r="D3364" s="28" t="s">
        <v>4089</v>
      </c>
      <c r="E3364" s="16" t="s">
        <v>4366</v>
      </c>
      <c r="F3364" s="87">
        <v>8592223032736</v>
      </c>
      <c r="G3364" s="17">
        <v>600</v>
      </c>
      <c r="H3364" s="76">
        <v>2.8</v>
      </c>
      <c r="I3364" s="18">
        <f t="shared" si="267"/>
        <v>0.11428571428571428</v>
      </c>
      <c r="J3364" s="46">
        <f>'Skupinové slevy'!$C$59</f>
        <v>0</v>
      </c>
      <c r="K3364" s="46">
        <f t="shared" si="268"/>
        <v>0</v>
      </c>
      <c r="L3364" s="46">
        <f t="shared" si="269"/>
        <v>0</v>
      </c>
      <c r="M3364" s="19">
        <f t="shared" si="265"/>
        <v>2.8</v>
      </c>
      <c r="N3364" s="19">
        <f t="shared" si="270"/>
        <v>0.42857142857142855</v>
      </c>
    </row>
    <row r="3365" spans="1:14" ht="15" customHeight="1">
      <c r="A3365" s="15">
        <v>3359</v>
      </c>
      <c r="B3365" s="41">
        <v>12</v>
      </c>
      <c r="C3365" s="80"/>
      <c r="D3365" s="28" t="s">
        <v>4367</v>
      </c>
      <c r="E3365" s="16" t="s">
        <v>2736</v>
      </c>
      <c r="F3365" s="87">
        <v>8592223048065</v>
      </c>
      <c r="G3365" s="17">
        <v>600</v>
      </c>
      <c r="H3365" s="76">
        <v>1.7</v>
      </c>
      <c r="I3365" s="18">
        <f t="shared" si="267"/>
        <v>6.9387755102040816E-2</v>
      </c>
      <c r="J3365" s="46">
        <f>'Skupinové slevy'!$C$59</f>
        <v>0</v>
      </c>
      <c r="K3365" s="46">
        <f t="shared" si="268"/>
        <v>0</v>
      </c>
      <c r="L3365" s="46">
        <f t="shared" si="269"/>
        <v>0</v>
      </c>
      <c r="M3365" s="19">
        <f t="shared" si="265"/>
        <v>1.7</v>
      </c>
      <c r="N3365" s="19">
        <f t="shared" si="270"/>
        <v>6.9387755102040816E-2</v>
      </c>
    </row>
    <row r="3366" spans="1:14" ht="15" customHeight="1">
      <c r="A3366" s="15">
        <v>3360</v>
      </c>
      <c r="B3366" s="41">
        <v>12</v>
      </c>
      <c r="C3366" s="80"/>
      <c r="D3366" s="28" t="s">
        <v>4374</v>
      </c>
      <c r="E3366" s="16" t="s">
        <v>525</v>
      </c>
      <c r="F3366" s="87">
        <v>8592223050501</v>
      </c>
      <c r="G3366" s="17">
        <v>600</v>
      </c>
      <c r="H3366" s="76">
        <v>1.7</v>
      </c>
      <c r="I3366" s="18">
        <f t="shared" si="267"/>
        <v>6.9387755102040816E-2</v>
      </c>
      <c r="J3366" s="46">
        <f>'Skupinové slevy'!$C$59</f>
        <v>0</v>
      </c>
      <c r="K3366" s="46">
        <f t="shared" si="268"/>
        <v>0</v>
      </c>
      <c r="L3366" s="46">
        <f t="shared" si="269"/>
        <v>0</v>
      </c>
      <c r="M3366" s="19">
        <f t="shared" ref="M3366:M3429" si="271">H3366*(1-$J3366)*(1-$K3366)*(1-$L3366)</f>
        <v>1.7</v>
      </c>
      <c r="N3366" s="19">
        <f t="shared" si="270"/>
        <v>6.9387755102040816E-2</v>
      </c>
    </row>
    <row r="3367" spans="1:14" ht="15" customHeight="1">
      <c r="A3367" s="15">
        <v>3361</v>
      </c>
      <c r="B3367" s="41">
        <v>12</v>
      </c>
      <c r="C3367" s="80"/>
      <c r="D3367" s="28" t="s">
        <v>7002</v>
      </c>
      <c r="E3367" s="16" t="s">
        <v>4366</v>
      </c>
      <c r="F3367" s="87">
        <v>8592223046467</v>
      </c>
      <c r="G3367" s="17">
        <v>600</v>
      </c>
      <c r="H3367" s="76">
        <v>2.8</v>
      </c>
      <c r="I3367" s="18">
        <f t="shared" si="267"/>
        <v>0.11428571428571428</v>
      </c>
      <c r="J3367" s="46">
        <f>'Skupinové slevy'!$C$59</f>
        <v>0</v>
      </c>
      <c r="K3367" s="46">
        <f t="shared" si="268"/>
        <v>0</v>
      </c>
      <c r="L3367" s="46">
        <f t="shared" si="269"/>
        <v>0</v>
      </c>
      <c r="M3367" s="19">
        <f t="shared" si="271"/>
        <v>2.8</v>
      </c>
      <c r="N3367" s="19">
        <f t="shared" si="270"/>
        <v>0.11428571428571428</v>
      </c>
    </row>
    <row r="3368" spans="1:14" ht="15" customHeight="1">
      <c r="A3368" s="15">
        <v>3362</v>
      </c>
      <c r="B3368" s="41">
        <v>12</v>
      </c>
      <c r="C3368" s="80"/>
      <c r="D3368" s="28" t="s">
        <v>7005</v>
      </c>
      <c r="E3368" s="16" t="s">
        <v>7006</v>
      </c>
      <c r="F3368" s="87">
        <v>8592223046474</v>
      </c>
      <c r="G3368" s="17">
        <v>600</v>
      </c>
      <c r="H3368" s="76">
        <v>2.9</v>
      </c>
      <c r="I3368" s="18">
        <f t="shared" si="267"/>
        <v>0.1183673469387755</v>
      </c>
      <c r="J3368" s="46">
        <f>'Skupinové slevy'!$C$59</f>
        <v>0</v>
      </c>
      <c r="K3368" s="46">
        <f t="shared" si="268"/>
        <v>0</v>
      </c>
      <c r="L3368" s="46">
        <f t="shared" si="269"/>
        <v>0</v>
      </c>
      <c r="M3368" s="19">
        <f t="shared" si="271"/>
        <v>2.9</v>
      </c>
      <c r="N3368" s="19">
        <f t="shared" si="270"/>
        <v>6.9387755102040816E-2</v>
      </c>
    </row>
    <row r="3369" spans="1:14" ht="15" customHeight="1">
      <c r="A3369" s="15">
        <v>3363</v>
      </c>
      <c r="B3369" s="41">
        <v>12</v>
      </c>
      <c r="C3369" s="80"/>
      <c r="D3369" s="28" t="s">
        <v>7007</v>
      </c>
      <c r="E3369" s="16" t="s">
        <v>7008</v>
      </c>
      <c r="F3369" s="87">
        <v>8592223046481</v>
      </c>
      <c r="G3369" s="17">
        <v>600</v>
      </c>
      <c r="H3369" s="76">
        <v>3.1</v>
      </c>
      <c r="I3369" s="18">
        <f t="shared" si="267"/>
        <v>0.12653061224489795</v>
      </c>
      <c r="J3369" s="46">
        <f>'Skupinové slevy'!$C$59</f>
        <v>0</v>
      </c>
      <c r="K3369" s="46">
        <f t="shared" si="268"/>
        <v>0</v>
      </c>
      <c r="L3369" s="46">
        <f t="shared" si="269"/>
        <v>0</v>
      </c>
      <c r="M3369" s="19">
        <f t="shared" si="271"/>
        <v>3.1</v>
      </c>
      <c r="N3369" s="19">
        <f t="shared" si="270"/>
        <v>6.9387755102040816E-2</v>
      </c>
    </row>
    <row r="3370" spans="1:14" ht="15" customHeight="1">
      <c r="A3370" s="15">
        <v>3364</v>
      </c>
      <c r="B3370" s="41">
        <v>12</v>
      </c>
      <c r="C3370" s="80"/>
      <c r="D3370" s="28" t="s">
        <v>7009</v>
      </c>
      <c r="E3370" s="16" t="s">
        <v>6719</v>
      </c>
      <c r="F3370" s="87">
        <v>8592223046498</v>
      </c>
      <c r="G3370" s="17">
        <v>600</v>
      </c>
      <c r="H3370" s="76">
        <v>7</v>
      </c>
      <c r="I3370" s="18">
        <f t="shared" si="267"/>
        <v>0.2857142857142857</v>
      </c>
      <c r="J3370" s="46">
        <f>'Skupinové slevy'!$C$59</f>
        <v>0</v>
      </c>
      <c r="K3370" s="46">
        <f t="shared" si="268"/>
        <v>0</v>
      </c>
      <c r="L3370" s="46">
        <f t="shared" si="269"/>
        <v>0</v>
      </c>
      <c r="M3370" s="19">
        <f t="shared" si="271"/>
        <v>7</v>
      </c>
      <c r="N3370" s="19">
        <f t="shared" si="270"/>
        <v>0.11428571428571428</v>
      </c>
    </row>
    <row r="3371" spans="1:14" ht="15" customHeight="1">
      <c r="A3371" s="15">
        <v>3365</v>
      </c>
      <c r="B3371" s="41">
        <v>12</v>
      </c>
      <c r="C3371" s="80"/>
      <c r="D3371" s="28" t="s">
        <v>1965</v>
      </c>
      <c r="E3371" s="16" t="s">
        <v>1966</v>
      </c>
      <c r="F3371" s="87">
        <v>8592223044616</v>
      </c>
      <c r="G3371" s="17">
        <v>600</v>
      </c>
      <c r="H3371" s="76">
        <v>13.2</v>
      </c>
      <c r="I3371" s="18">
        <f t="shared" si="267"/>
        <v>0.53877551020408165</v>
      </c>
      <c r="J3371" s="46">
        <f>'Skupinové slevy'!$C$59</f>
        <v>0</v>
      </c>
      <c r="K3371" s="46">
        <f t="shared" si="268"/>
        <v>0</v>
      </c>
      <c r="L3371" s="46">
        <f t="shared" si="269"/>
        <v>0</v>
      </c>
      <c r="M3371" s="19">
        <f t="shared" si="271"/>
        <v>13.2</v>
      </c>
      <c r="N3371" s="19">
        <f t="shared" si="270"/>
        <v>0.1183673469387755</v>
      </c>
    </row>
    <row r="3372" spans="1:14" ht="15" customHeight="1">
      <c r="A3372" s="15">
        <v>3366</v>
      </c>
      <c r="B3372" s="41">
        <v>12</v>
      </c>
      <c r="C3372" s="80"/>
      <c r="D3372" s="28" t="s">
        <v>6584</v>
      </c>
      <c r="E3372" s="16" t="s">
        <v>6585</v>
      </c>
      <c r="F3372" s="87">
        <v>8592223302723</v>
      </c>
      <c r="G3372" s="17">
        <v>150</v>
      </c>
      <c r="H3372" s="76">
        <v>18.3</v>
      </c>
      <c r="I3372" s="18">
        <f t="shared" si="267"/>
        <v>0.74693877551020416</v>
      </c>
      <c r="J3372" s="46">
        <f>'Skupinové slevy'!$C$24</f>
        <v>0</v>
      </c>
      <c r="K3372" s="46">
        <f t="shared" si="268"/>
        <v>0</v>
      </c>
      <c r="L3372" s="46">
        <f t="shared" si="269"/>
        <v>0</v>
      </c>
      <c r="M3372" s="19">
        <f t="shared" si="271"/>
        <v>18.3</v>
      </c>
      <c r="N3372" s="19">
        <f t="shared" si="270"/>
        <v>0.12653061224489795</v>
      </c>
    </row>
    <row r="3373" spans="1:14" ht="15" customHeight="1">
      <c r="A3373" s="15">
        <v>3367</v>
      </c>
      <c r="B3373" s="41">
        <v>12</v>
      </c>
      <c r="C3373" s="80"/>
      <c r="D3373" s="28" t="s">
        <v>1167</v>
      </c>
      <c r="E3373" s="16" t="s">
        <v>1168</v>
      </c>
      <c r="F3373" s="87">
        <v>8592223302730</v>
      </c>
      <c r="G3373" s="17">
        <v>150</v>
      </c>
      <c r="H3373" s="76">
        <v>18.3</v>
      </c>
      <c r="I3373" s="18">
        <f t="shared" si="267"/>
        <v>0.74693877551020416</v>
      </c>
      <c r="J3373" s="46">
        <f>'Skupinové slevy'!$C$24</f>
        <v>0</v>
      </c>
      <c r="K3373" s="46">
        <f t="shared" si="268"/>
        <v>0</v>
      </c>
      <c r="L3373" s="46">
        <f t="shared" si="269"/>
        <v>0</v>
      </c>
      <c r="M3373" s="19">
        <f t="shared" si="271"/>
        <v>18.3</v>
      </c>
      <c r="N3373" s="19">
        <f t="shared" si="270"/>
        <v>0.2857142857142857</v>
      </c>
    </row>
    <row r="3374" spans="1:14" ht="15" customHeight="1">
      <c r="A3374" s="15">
        <v>3368</v>
      </c>
      <c r="B3374" s="41">
        <v>12</v>
      </c>
      <c r="C3374" s="80"/>
      <c r="D3374" s="28" t="s">
        <v>1732</v>
      </c>
      <c r="E3374" s="16" t="s">
        <v>1733</v>
      </c>
      <c r="F3374" s="87">
        <v>8592223346611</v>
      </c>
      <c r="G3374" s="17" t="s">
        <v>5747</v>
      </c>
      <c r="H3374" s="76">
        <v>1307</v>
      </c>
      <c r="I3374" s="18">
        <f t="shared" si="267"/>
        <v>53.346938775510203</v>
      </c>
      <c r="J3374" s="46">
        <f>'Skupinové slevy'!$C$65</f>
        <v>0</v>
      </c>
      <c r="K3374" s="46">
        <f t="shared" si="268"/>
        <v>0</v>
      </c>
      <c r="L3374" s="46">
        <f t="shared" si="269"/>
        <v>0</v>
      </c>
      <c r="M3374" s="19">
        <f t="shared" si="271"/>
        <v>1307</v>
      </c>
      <c r="N3374" s="19">
        <f t="shared" si="270"/>
        <v>0.53877551020408165</v>
      </c>
    </row>
    <row r="3375" spans="1:14" ht="15" customHeight="1">
      <c r="A3375" s="15">
        <v>3369</v>
      </c>
      <c r="B3375" s="41">
        <v>12</v>
      </c>
      <c r="C3375" s="80"/>
      <c r="D3375" s="28" t="s">
        <v>2333</v>
      </c>
      <c r="E3375" s="16" t="s">
        <v>2334</v>
      </c>
      <c r="F3375" s="87">
        <v>8592223346628</v>
      </c>
      <c r="G3375" s="17" t="s">
        <v>5747</v>
      </c>
      <c r="H3375" s="76">
        <v>310</v>
      </c>
      <c r="I3375" s="18">
        <f t="shared" si="267"/>
        <v>12.653061224489797</v>
      </c>
      <c r="J3375" s="46">
        <f>'Skupinové slevy'!$C$65</f>
        <v>0</v>
      </c>
      <c r="K3375" s="46">
        <f t="shared" si="268"/>
        <v>0</v>
      </c>
      <c r="L3375" s="46">
        <f t="shared" si="269"/>
        <v>0</v>
      </c>
      <c r="M3375" s="19">
        <f t="shared" si="271"/>
        <v>310</v>
      </c>
      <c r="N3375" s="19">
        <f t="shared" si="270"/>
        <v>0.74693877551020416</v>
      </c>
    </row>
    <row r="3376" spans="1:14" ht="15" customHeight="1">
      <c r="A3376" s="15">
        <v>3370</v>
      </c>
      <c r="B3376" s="41">
        <v>12</v>
      </c>
      <c r="C3376" s="83" t="s">
        <v>5945</v>
      </c>
      <c r="D3376" s="28" t="s">
        <v>6475</v>
      </c>
      <c r="E3376" s="16" t="s">
        <v>6476</v>
      </c>
      <c r="F3376" s="87">
        <v>5998607335067</v>
      </c>
      <c r="G3376" s="17" t="s">
        <v>5747</v>
      </c>
      <c r="H3376" s="76">
        <v>1482</v>
      </c>
      <c r="I3376" s="18">
        <f t="shared" si="267"/>
        <v>60.489795918367349</v>
      </c>
      <c r="J3376" s="46">
        <f>'Skupinové slevy'!$C$65</f>
        <v>0</v>
      </c>
      <c r="K3376" s="46">
        <f t="shared" si="268"/>
        <v>0</v>
      </c>
      <c r="L3376" s="46">
        <f t="shared" si="269"/>
        <v>0</v>
      </c>
      <c r="M3376" s="19">
        <f t="shared" si="271"/>
        <v>1482</v>
      </c>
      <c r="N3376" s="19">
        <f t="shared" si="270"/>
        <v>0.74693877551020416</v>
      </c>
    </row>
    <row r="3377" spans="1:14" ht="15" customHeight="1">
      <c r="A3377" s="15">
        <v>3371</v>
      </c>
      <c r="B3377" s="41">
        <v>12</v>
      </c>
      <c r="C3377" s="83" t="s">
        <v>5945</v>
      </c>
      <c r="D3377" s="28" t="s">
        <v>6477</v>
      </c>
      <c r="E3377" s="16" t="s">
        <v>6478</v>
      </c>
      <c r="F3377" s="87">
        <v>5998607335036</v>
      </c>
      <c r="G3377" s="17" t="s">
        <v>5747</v>
      </c>
      <c r="H3377" s="76">
        <v>1482</v>
      </c>
      <c r="I3377" s="18">
        <f t="shared" si="267"/>
        <v>60.489795918367349</v>
      </c>
      <c r="J3377" s="46">
        <f>'Skupinové slevy'!$C$65</f>
        <v>0</v>
      </c>
      <c r="K3377" s="46">
        <f t="shared" si="268"/>
        <v>0</v>
      </c>
      <c r="L3377" s="46">
        <f t="shared" si="269"/>
        <v>0</v>
      </c>
      <c r="M3377" s="19">
        <f t="shared" si="271"/>
        <v>1482</v>
      </c>
      <c r="N3377" s="19">
        <f t="shared" si="270"/>
        <v>53.346938775510203</v>
      </c>
    </row>
    <row r="3378" spans="1:14" ht="15" customHeight="1">
      <c r="A3378" s="15">
        <v>3372</v>
      </c>
      <c r="B3378" s="41">
        <v>12</v>
      </c>
      <c r="C3378" s="83" t="s">
        <v>5945</v>
      </c>
      <c r="D3378" s="28" t="s">
        <v>6479</v>
      </c>
      <c r="E3378" s="16" t="s">
        <v>4225</v>
      </c>
      <c r="F3378" s="87">
        <v>5998607335555</v>
      </c>
      <c r="G3378" s="17" t="s">
        <v>5747</v>
      </c>
      <c r="H3378" s="76">
        <v>1482</v>
      </c>
      <c r="I3378" s="18">
        <f t="shared" si="267"/>
        <v>60.489795918367349</v>
      </c>
      <c r="J3378" s="46">
        <f>'Skupinové slevy'!$C$65</f>
        <v>0</v>
      </c>
      <c r="K3378" s="46">
        <f t="shared" si="268"/>
        <v>0</v>
      </c>
      <c r="L3378" s="46">
        <f t="shared" si="269"/>
        <v>0</v>
      </c>
      <c r="M3378" s="19">
        <f t="shared" si="271"/>
        <v>1482</v>
      </c>
      <c r="N3378" s="19">
        <f t="shared" si="270"/>
        <v>12.653061224489797</v>
      </c>
    </row>
    <row r="3379" spans="1:14" ht="15" customHeight="1">
      <c r="A3379" s="15">
        <v>3373</v>
      </c>
      <c r="B3379" s="41">
        <v>12</v>
      </c>
      <c r="C3379" s="83" t="s">
        <v>5945</v>
      </c>
      <c r="D3379" s="28" t="s">
        <v>4226</v>
      </c>
      <c r="E3379" s="16" t="s">
        <v>4227</v>
      </c>
      <c r="F3379" s="87">
        <v>5998607335524</v>
      </c>
      <c r="G3379" s="17" t="s">
        <v>5747</v>
      </c>
      <c r="H3379" s="76">
        <v>1482</v>
      </c>
      <c r="I3379" s="18">
        <f t="shared" si="267"/>
        <v>60.489795918367349</v>
      </c>
      <c r="J3379" s="46">
        <f>'Skupinové slevy'!$C$65</f>
        <v>0</v>
      </c>
      <c r="K3379" s="46">
        <f t="shared" si="268"/>
        <v>0</v>
      </c>
      <c r="L3379" s="46">
        <f t="shared" si="269"/>
        <v>0</v>
      </c>
      <c r="M3379" s="19">
        <f t="shared" si="271"/>
        <v>1482</v>
      </c>
      <c r="N3379" s="19">
        <f t="shared" si="270"/>
        <v>60.489795918367349</v>
      </c>
    </row>
    <row r="3380" spans="1:14" ht="15" customHeight="1">
      <c r="A3380" s="15">
        <v>3374</v>
      </c>
      <c r="B3380" s="41">
        <v>12</v>
      </c>
      <c r="C3380" s="80"/>
      <c r="D3380" s="28" t="s">
        <v>7106</v>
      </c>
      <c r="E3380" s="16" t="s">
        <v>1926</v>
      </c>
      <c r="F3380" s="87">
        <v>8592223345744</v>
      </c>
      <c r="G3380" s="17" t="s">
        <v>5747</v>
      </c>
      <c r="H3380" s="76">
        <v>460</v>
      </c>
      <c r="I3380" s="18">
        <f t="shared" si="267"/>
        <v>18.775510204081634</v>
      </c>
      <c r="J3380" s="46">
        <f>'Skupinové slevy'!$C$65</f>
        <v>0</v>
      </c>
      <c r="K3380" s="46">
        <f t="shared" si="268"/>
        <v>0</v>
      </c>
      <c r="L3380" s="46">
        <f t="shared" si="269"/>
        <v>0</v>
      </c>
      <c r="M3380" s="19">
        <f t="shared" si="271"/>
        <v>460</v>
      </c>
      <c r="N3380" s="19">
        <f>I3373*(1-$J3373)*(1-$K3373)*(1-$L3373)</f>
        <v>0.74693877551020416</v>
      </c>
    </row>
    <row r="3381" spans="1:14" ht="15" customHeight="1">
      <c r="A3381" s="15">
        <v>3375</v>
      </c>
      <c r="B3381" s="41">
        <v>12</v>
      </c>
      <c r="C3381" s="80"/>
      <c r="D3381" s="28" t="s">
        <v>5748</v>
      </c>
      <c r="E3381" s="16" t="s">
        <v>5749</v>
      </c>
      <c r="F3381" s="87">
        <v>8592223345751</v>
      </c>
      <c r="G3381" s="17" t="s">
        <v>5747</v>
      </c>
      <c r="H3381" s="76">
        <v>460</v>
      </c>
      <c r="I3381" s="18">
        <f t="shared" si="267"/>
        <v>18.775510204081634</v>
      </c>
      <c r="J3381" s="46">
        <f>'Skupinové slevy'!$C$65</f>
        <v>0</v>
      </c>
      <c r="K3381" s="46">
        <f t="shared" si="268"/>
        <v>0</v>
      </c>
      <c r="L3381" s="46">
        <f t="shared" si="269"/>
        <v>0</v>
      </c>
      <c r="M3381" s="19">
        <f t="shared" si="271"/>
        <v>460</v>
      </c>
      <c r="N3381" s="19">
        <f>I3374*(1-$J3374)*(1-$K3374)*(1-$L3374)</f>
        <v>53.346938775510203</v>
      </c>
    </row>
    <row r="3382" spans="1:14" ht="15" customHeight="1">
      <c r="A3382" s="15">
        <v>3376</v>
      </c>
      <c r="B3382" s="42">
        <v>14</v>
      </c>
      <c r="C3382" s="80"/>
      <c r="D3382" s="28" t="s">
        <v>3336</v>
      </c>
      <c r="E3382" s="16" t="s">
        <v>3337</v>
      </c>
      <c r="F3382" s="87">
        <v>8030373018236</v>
      </c>
      <c r="G3382" s="25">
        <v>130</v>
      </c>
      <c r="H3382" s="76">
        <v>1583</v>
      </c>
      <c r="I3382" s="18">
        <f t="shared" si="267"/>
        <v>64.612244897959187</v>
      </c>
      <c r="J3382" s="46">
        <f>'Skupinové slevy'!$C$10</f>
        <v>0</v>
      </c>
      <c r="K3382" s="46">
        <f t="shared" si="268"/>
        <v>0</v>
      </c>
      <c r="L3382" s="46">
        <f t="shared" si="269"/>
        <v>0</v>
      </c>
      <c r="M3382" s="19">
        <f t="shared" si="271"/>
        <v>1583</v>
      </c>
      <c r="N3382" s="19">
        <f>I3375*(1-$J3375)*(1-$K3375)*(1-$L3375)</f>
        <v>12.653061224489797</v>
      </c>
    </row>
    <row r="3383" spans="1:14" ht="15" customHeight="1">
      <c r="A3383" s="15">
        <v>3377</v>
      </c>
      <c r="B3383" s="42">
        <v>14</v>
      </c>
      <c r="C3383" s="80"/>
      <c r="D3383" s="28" t="s">
        <v>570</v>
      </c>
      <c r="E3383" s="16" t="s">
        <v>832</v>
      </c>
      <c r="F3383" s="87">
        <v>8030373017703</v>
      </c>
      <c r="G3383" s="25">
        <v>130</v>
      </c>
      <c r="H3383" s="76">
        <v>4787</v>
      </c>
      <c r="I3383" s="18">
        <f t="shared" si="267"/>
        <v>195.38775510204081</v>
      </c>
      <c r="J3383" s="46">
        <f>'Skupinové slevy'!$C$10</f>
        <v>0</v>
      </c>
      <c r="K3383" s="46">
        <f t="shared" si="268"/>
        <v>0</v>
      </c>
      <c r="L3383" s="46">
        <f t="shared" si="269"/>
        <v>0</v>
      </c>
      <c r="M3383" s="19">
        <f t="shared" si="271"/>
        <v>4787</v>
      </c>
      <c r="N3383" s="19">
        <f t="shared" ref="N3383:N3414" si="272">I3380*(1-$J3380)*(1-$K3380)*(1-$L3380)</f>
        <v>18.775510204081634</v>
      </c>
    </row>
    <row r="3384" spans="1:14" ht="15" customHeight="1">
      <c r="A3384" s="15">
        <v>3378</v>
      </c>
      <c r="B3384" s="42">
        <v>14</v>
      </c>
      <c r="C3384" s="80"/>
      <c r="D3384" s="28" t="s">
        <v>2649</v>
      </c>
      <c r="E3384" s="16" t="s">
        <v>2650</v>
      </c>
      <c r="F3384" s="87">
        <v>8030373024367</v>
      </c>
      <c r="G3384" s="25">
        <v>130</v>
      </c>
      <c r="H3384" s="76">
        <v>1120</v>
      </c>
      <c r="I3384" s="18">
        <f t="shared" si="267"/>
        <v>45.714285714285715</v>
      </c>
      <c r="J3384" s="46">
        <f>'Skupinové slevy'!$C$10</f>
        <v>0</v>
      </c>
      <c r="K3384" s="46">
        <f t="shared" si="268"/>
        <v>0</v>
      </c>
      <c r="L3384" s="46">
        <f t="shared" si="269"/>
        <v>0</v>
      </c>
      <c r="M3384" s="19">
        <f t="shared" si="271"/>
        <v>1120</v>
      </c>
      <c r="N3384" s="19">
        <f t="shared" si="272"/>
        <v>18.775510204081634</v>
      </c>
    </row>
    <row r="3385" spans="1:14" ht="15" customHeight="1">
      <c r="A3385" s="15">
        <v>3379</v>
      </c>
      <c r="B3385" s="42">
        <v>14</v>
      </c>
      <c r="C3385" s="80"/>
      <c r="D3385" s="28" t="s">
        <v>831</v>
      </c>
      <c r="E3385" s="16" t="s">
        <v>832</v>
      </c>
      <c r="F3385" s="87">
        <v>8030373017543</v>
      </c>
      <c r="G3385" s="25">
        <v>130</v>
      </c>
      <c r="H3385" s="76">
        <v>3602</v>
      </c>
      <c r="I3385" s="18">
        <f t="shared" si="267"/>
        <v>147.0204081632653</v>
      </c>
      <c r="J3385" s="46">
        <f>'Skupinové slevy'!$C$10</f>
        <v>0</v>
      </c>
      <c r="K3385" s="46">
        <f t="shared" si="268"/>
        <v>0</v>
      </c>
      <c r="L3385" s="46">
        <f t="shared" si="269"/>
        <v>0</v>
      </c>
      <c r="M3385" s="19">
        <f t="shared" si="271"/>
        <v>3602</v>
      </c>
      <c r="N3385" s="19">
        <f t="shared" si="272"/>
        <v>64.612244897959187</v>
      </c>
    </row>
    <row r="3386" spans="1:14" ht="15" customHeight="1">
      <c r="A3386" s="15">
        <v>3380</v>
      </c>
      <c r="B3386" s="42">
        <v>14</v>
      </c>
      <c r="C3386" s="80"/>
      <c r="D3386" s="28" t="s">
        <v>556</v>
      </c>
      <c r="E3386" s="16" t="s">
        <v>557</v>
      </c>
      <c r="F3386" s="87">
        <v>8030373009159</v>
      </c>
      <c r="G3386" s="25">
        <v>130</v>
      </c>
      <c r="H3386" s="76">
        <v>962</v>
      </c>
      <c r="I3386" s="18">
        <f t="shared" si="267"/>
        <v>39.265306122448976</v>
      </c>
      <c r="J3386" s="46">
        <f>'Skupinové slevy'!$C$10</f>
        <v>0</v>
      </c>
      <c r="K3386" s="46">
        <f t="shared" si="268"/>
        <v>0</v>
      </c>
      <c r="L3386" s="46">
        <f t="shared" si="269"/>
        <v>0</v>
      </c>
      <c r="M3386" s="19">
        <f t="shared" si="271"/>
        <v>962</v>
      </c>
      <c r="N3386" s="19">
        <f t="shared" si="272"/>
        <v>195.38775510204081</v>
      </c>
    </row>
    <row r="3387" spans="1:14" ht="15" customHeight="1">
      <c r="A3387" s="15">
        <v>3381</v>
      </c>
      <c r="B3387" s="42">
        <v>14</v>
      </c>
      <c r="C3387" s="80"/>
      <c r="D3387" s="28" t="s">
        <v>569</v>
      </c>
      <c r="E3387" s="16" t="s">
        <v>563</v>
      </c>
      <c r="F3387" s="87">
        <v>8030373017666</v>
      </c>
      <c r="G3387" s="25">
        <v>130</v>
      </c>
      <c r="H3387" s="76">
        <v>2004</v>
      </c>
      <c r="I3387" s="18">
        <f t="shared" si="267"/>
        <v>81.795918367346943</v>
      </c>
      <c r="J3387" s="46">
        <f>'Skupinové slevy'!$C$10</f>
        <v>0</v>
      </c>
      <c r="K3387" s="46">
        <f t="shared" si="268"/>
        <v>0</v>
      </c>
      <c r="L3387" s="46">
        <f t="shared" si="269"/>
        <v>0</v>
      </c>
      <c r="M3387" s="19">
        <f t="shared" si="271"/>
        <v>2004</v>
      </c>
      <c r="N3387" s="19">
        <f t="shared" si="272"/>
        <v>45.714285714285715</v>
      </c>
    </row>
    <row r="3388" spans="1:14" ht="15" customHeight="1">
      <c r="A3388" s="15">
        <v>3382</v>
      </c>
      <c r="B3388" s="42">
        <v>14</v>
      </c>
      <c r="C3388" s="80"/>
      <c r="D3388" s="28" t="s">
        <v>562</v>
      </c>
      <c r="E3388" s="16" t="s">
        <v>563</v>
      </c>
      <c r="F3388" s="87">
        <v>8030373017659</v>
      </c>
      <c r="G3388" s="25">
        <v>130</v>
      </c>
      <c r="H3388" s="76">
        <v>1726</v>
      </c>
      <c r="I3388" s="18">
        <f t="shared" si="267"/>
        <v>70.448979591836732</v>
      </c>
      <c r="J3388" s="46">
        <f>'Skupinové slevy'!$C$10</f>
        <v>0</v>
      </c>
      <c r="K3388" s="46">
        <f t="shared" si="268"/>
        <v>0</v>
      </c>
      <c r="L3388" s="46">
        <f t="shared" si="269"/>
        <v>0</v>
      </c>
      <c r="M3388" s="19">
        <f t="shared" si="271"/>
        <v>1726</v>
      </c>
      <c r="N3388" s="19">
        <f t="shared" si="272"/>
        <v>147.0204081632653</v>
      </c>
    </row>
    <row r="3389" spans="1:14" ht="15" customHeight="1">
      <c r="A3389" s="15">
        <v>3383</v>
      </c>
      <c r="B3389" s="42">
        <v>14</v>
      </c>
      <c r="C3389" s="80"/>
      <c r="D3389" s="28" t="s">
        <v>561</v>
      </c>
      <c r="E3389" s="16" t="s">
        <v>1014</v>
      </c>
      <c r="F3389" s="87">
        <v>8030373009098</v>
      </c>
      <c r="G3389" s="25">
        <v>130</v>
      </c>
      <c r="H3389" s="76">
        <v>1895</v>
      </c>
      <c r="I3389" s="18">
        <f t="shared" si="267"/>
        <v>77.34693877551021</v>
      </c>
      <c r="J3389" s="46">
        <f>'Skupinové slevy'!$C$10</f>
        <v>0</v>
      </c>
      <c r="K3389" s="46">
        <f t="shared" si="268"/>
        <v>0</v>
      </c>
      <c r="L3389" s="46">
        <f t="shared" si="269"/>
        <v>0</v>
      </c>
      <c r="M3389" s="19">
        <f t="shared" si="271"/>
        <v>1895</v>
      </c>
      <c r="N3389" s="19">
        <f t="shared" si="272"/>
        <v>39.265306122448976</v>
      </c>
    </row>
    <row r="3390" spans="1:14" ht="15" customHeight="1">
      <c r="A3390" s="15">
        <v>3384</v>
      </c>
      <c r="B3390" s="42">
        <v>14</v>
      </c>
      <c r="C3390" s="80"/>
      <c r="D3390" s="28" t="s">
        <v>2360</v>
      </c>
      <c r="E3390" s="16" t="s">
        <v>1014</v>
      </c>
      <c r="F3390" s="87">
        <v>8030373017451</v>
      </c>
      <c r="G3390" s="25">
        <v>130</v>
      </c>
      <c r="H3390" s="76">
        <v>1483</v>
      </c>
      <c r="I3390" s="18">
        <f t="shared" si="267"/>
        <v>60.530612244897959</v>
      </c>
      <c r="J3390" s="46">
        <f>'Skupinové slevy'!$C$10</f>
        <v>0</v>
      </c>
      <c r="K3390" s="46">
        <f t="shared" si="268"/>
        <v>0</v>
      </c>
      <c r="L3390" s="46">
        <f t="shared" si="269"/>
        <v>0</v>
      </c>
      <c r="M3390" s="19">
        <f t="shared" si="271"/>
        <v>1483</v>
      </c>
      <c r="N3390" s="19">
        <f t="shared" si="272"/>
        <v>81.795918367346943</v>
      </c>
    </row>
    <row r="3391" spans="1:14" ht="15" customHeight="1">
      <c r="A3391" s="15">
        <v>3385</v>
      </c>
      <c r="B3391" s="42">
        <v>14</v>
      </c>
      <c r="C3391" s="80"/>
      <c r="D3391" s="28" t="s">
        <v>555</v>
      </c>
      <c r="E3391" s="16" t="s">
        <v>1014</v>
      </c>
      <c r="F3391" s="87">
        <v>8030373015471</v>
      </c>
      <c r="G3391" s="25">
        <v>130</v>
      </c>
      <c r="H3391" s="76">
        <v>963</v>
      </c>
      <c r="I3391" s="18">
        <f t="shared" si="267"/>
        <v>39.306122448979593</v>
      </c>
      <c r="J3391" s="46">
        <f>'Skupinové slevy'!$C$10</f>
        <v>0</v>
      </c>
      <c r="K3391" s="46">
        <f t="shared" si="268"/>
        <v>0</v>
      </c>
      <c r="L3391" s="46">
        <f t="shared" si="269"/>
        <v>0</v>
      </c>
      <c r="M3391" s="19">
        <f t="shared" si="271"/>
        <v>963</v>
      </c>
      <c r="N3391" s="19">
        <f t="shared" si="272"/>
        <v>70.448979591836732</v>
      </c>
    </row>
    <row r="3392" spans="1:14" ht="15" customHeight="1">
      <c r="A3392" s="15">
        <v>3386</v>
      </c>
      <c r="B3392" s="42">
        <v>14</v>
      </c>
      <c r="C3392" s="80"/>
      <c r="D3392" s="28" t="s">
        <v>2822</v>
      </c>
      <c r="E3392" s="16" t="s">
        <v>2648</v>
      </c>
      <c r="F3392" s="87">
        <v>8030373018250</v>
      </c>
      <c r="G3392" s="25">
        <v>130</v>
      </c>
      <c r="H3392" s="76">
        <v>2017</v>
      </c>
      <c r="I3392" s="18">
        <f t="shared" si="267"/>
        <v>82.326530612244895</v>
      </c>
      <c r="J3392" s="46">
        <f>'Skupinové slevy'!$C$10</f>
        <v>0</v>
      </c>
      <c r="K3392" s="46">
        <f t="shared" si="268"/>
        <v>0</v>
      </c>
      <c r="L3392" s="46">
        <f t="shared" si="269"/>
        <v>0</v>
      </c>
      <c r="M3392" s="19">
        <f t="shared" si="271"/>
        <v>2017</v>
      </c>
      <c r="N3392" s="19">
        <f t="shared" si="272"/>
        <v>77.34693877551021</v>
      </c>
    </row>
    <row r="3393" spans="1:14" ht="15" customHeight="1">
      <c r="A3393" s="15">
        <v>3387</v>
      </c>
      <c r="B3393" s="42">
        <v>14</v>
      </c>
      <c r="C3393" s="80"/>
      <c r="D3393" s="28" t="s">
        <v>2647</v>
      </c>
      <c r="E3393" s="16" t="s">
        <v>2648</v>
      </c>
      <c r="F3393" s="87">
        <v>8030373024329</v>
      </c>
      <c r="G3393" s="25">
        <v>130</v>
      </c>
      <c r="H3393" s="76">
        <v>3792</v>
      </c>
      <c r="I3393" s="18">
        <f t="shared" si="267"/>
        <v>154.77551020408163</v>
      </c>
      <c r="J3393" s="46">
        <f>'Skupinové slevy'!$C$10</f>
        <v>0</v>
      </c>
      <c r="K3393" s="46">
        <f t="shared" si="268"/>
        <v>0</v>
      </c>
      <c r="L3393" s="46">
        <f t="shared" si="269"/>
        <v>0</v>
      </c>
      <c r="M3393" s="19">
        <f t="shared" si="271"/>
        <v>3792</v>
      </c>
      <c r="N3393" s="19">
        <f t="shared" si="272"/>
        <v>60.530612244897959</v>
      </c>
    </row>
    <row r="3394" spans="1:14" ht="15" customHeight="1">
      <c r="A3394" s="15">
        <v>3388</v>
      </c>
      <c r="B3394" s="42">
        <v>14</v>
      </c>
      <c r="C3394" s="80"/>
      <c r="D3394" s="28" t="s">
        <v>2822</v>
      </c>
      <c r="E3394" s="16" t="s">
        <v>2648</v>
      </c>
      <c r="F3394" s="87">
        <v>8030373018250</v>
      </c>
      <c r="G3394" s="25">
        <v>130</v>
      </c>
      <c r="H3394" s="76">
        <v>2017</v>
      </c>
      <c r="I3394" s="18">
        <f t="shared" si="267"/>
        <v>82.326530612244895</v>
      </c>
      <c r="J3394" s="46">
        <f>'Skupinové slevy'!$C$10</f>
        <v>0</v>
      </c>
      <c r="K3394" s="46">
        <f t="shared" si="268"/>
        <v>0</v>
      </c>
      <c r="L3394" s="46">
        <f t="shared" si="269"/>
        <v>0</v>
      </c>
      <c r="M3394" s="19">
        <f t="shared" si="271"/>
        <v>2017</v>
      </c>
      <c r="N3394" s="19">
        <f t="shared" si="272"/>
        <v>39.306122448979593</v>
      </c>
    </row>
    <row r="3395" spans="1:14" ht="15" customHeight="1">
      <c r="A3395" s="15">
        <v>3389</v>
      </c>
      <c r="B3395" s="42">
        <v>14</v>
      </c>
      <c r="C3395" s="80"/>
      <c r="D3395" s="28" t="s">
        <v>3338</v>
      </c>
      <c r="E3395" s="16" t="s">
        <v>2648</v>
      </c>
      <c r="F3395" s="87">
        <v>8030373018243</v>
      </c>
      <c r="G3395" s="25">
        <v>130</v>
      </c>
      <c r="H3395" s="76">
        <v>1593</v>
      </c>
      <c r="I3395" s="18">
        <f t="shared" si="267"/>
        <v>65.020408163265301</v>
      </c>
      <c r="J3395" s="46">
        <f>'Skupinové slevy'!$C$10</f>
        <v>0</v>
      </c>
      <c r="K3395" s="46">
        <f t="shared" si="268"/>
        <v>0</v>
      </c>
      <c r="L3395" s="46">
        <f t="shared" si="269"/>
        <v>0</v>
      </c>
      <c r="M3395" s="19">
        <f t="shared" si="271"/>
        <v>1593</v>
      </c>
      <c r="N3395" s="19">
        <f t="shared" si="272"/>
        <v>82.326530612244895</v>
      </c>
    </row>
    <row r="3396" spans="1:14" ht="15" customHeight="1">
      <c r="A3396" s="15">
        <v>3390</v>
      </c>
      <c r="B3396" s="42">
        <v>14</v>
      </c>
      <c r="C3396" s="80"/>
      <c r="D3396" s="28" t="s">
        <v>833</v>
      </c>
      <c r="E3396" s="16" t="s">
        <v>834</v>
      </c>
      <c r="F3396" s="87">
        <v>8030373017567</v>
      </c>
      <c r="G3396" s="25">
        <v>130</v>
      </c>
      <c r="H3396" s="76">
        <v>3636</v>
      </c>
      <c r="I3396" s="18">
        <f t="shared" si="267"/>
        <v>148.40816326530611</v>
      </c>
      <c r="J3396" s="46">
        <f>'Skupinové slevy'!$C$10</f>
        <v>0</v>
      </c>
      <c r="K3396" s="46">
        <f t="shared" si="268"/>
        <v>0</v>
      </c>
      <c r="L3396" s="46">
        <f t="shared" si="269"/>
        <v>0</v>
      </c>
      <c r="M3396" s="19">
        <f t="shared" si="271"/>
        <v>3636</v>
      </c>
      <c r="N3396" s="19">
        <f t="shared" si="272"/>
        <v>154.77551020408163</v>
      </c>
    </row>
    <row r="3397" spans="1:14" ht="15" customHeight="1">
      <c r="A3397" s="15">
        <v>3391</v>
      </c>
      <c r="B3397" s="42">
        <v>14</v>
      </c>
      <c r="C3397" s="80"/>
      <c r="D3397" s="28" t="s">
        <v>560</v>
      </c>
      <c r="E3397" s="16" t="s">
        <v>834</v>
      </c>
      <c r="F3397" s="87">
        <v>8030373017635</v>
      </c>
      <c r="G3397" s="25">
        <v>130</v>
      </c>
      <c r="H3397" s="76">
        <v>2724</v>
      </c>
      <c r="I3397" s="18">
        <f t="shared" si="267"/>
        <v>111.18367346938776</v>
      </c>
      <c r="J3397" s="46">
        <f>'Skupinové slevy'!$C$10</f>
        <v>0</v>
      </c>
      <c r="K3397" s="46">
        <f t="shared" si="268"/>
        <v>0</v>
      </c>
      <c r="L3397" s="46">
        <f t="shared" si="269"/>
        <v>0</v>
      </c>
      <c r="M3397" s="19">
        <f t="shared" si="271"/>
        <v>2724</v>
      </c>
      <c r="N3397" s="19">
        <f t="shared" si="272"/>
        <v>82.326530612244895</v>
      </c>
    </row>
    <row r="3398" spans="1:14" ht="15" customHeight="1">
      <c r="A3398" s="15">
        <v>3392</v>
      </c>
      <c r="B3398" s="42">
        <v>14</v>
      </c>
      <c r="C3398" s="80"/>
      <c r="D3398" s="28" t="s">
        <v>2277</v>
      </c>
      <c r="E3398" s="16" t="s">
        <v>2278</v>
      </c>
      <c r="F3398" s="87">
        <v>8030373017987</v>
      </c>
      <c r="G3398" s="25">
        <v>130</v>
      </c>
      <c r="H3398" s="76">
        <v>715</v>
      </c>
      <c r="I3398" s="18">
        <f t="shared" si="267"/>
        <v>29.183673469387756</v>
      </c>
      <c r="J3398" s="46">
        <f>'Skupinové slevy'!$C$10</f>
        <v>0</v>
      </c>
      <c r="K3398" s="46">
        <f t="shared" si="268"/>
        <v>0</v>
      </c>
      <c r="L3398" s="46">
        <f t="shared" si="269"/>
        <v>0</v>
      </c>
      <c r="M3398" s="19">
        <f t="shared" si="271"/>
        <v>715</v>
      </c>
      <c r="N3398" s="19">
        <f t="shared" si="272"/>
        <v>65.020408163265301</v>
      </c>
    </row>
    <row r="3399" spans="1:14" ht="15" customHeight="1">
      <c r="A3399" s="15">
        <v>3393</v>
      </c>
      <c r="B3399" s="42">
        <v>14</v>
      </c>
      <c r="C3399" s="80"/>
      <c r="D3399" s="28" t="s">
        <v>5369</v>
      </c>
      <c r="E3399" s="16" t="s">
        <v>5370</v>
      </c>
      <c r="F3399" s="87">
        <v>8030373018779</v>
      </c>
      <c r="G3399" s="25">
        <v>130</v>
      </c>
      <c r="H3399" s="76">
        <v>648</v>
      </c>
      <c r="I3399" s="18">
        <f t="shared" ref="I3399:I3462" si="273">H3399/$I$5</f>
        <v>26.448979591836736</v>
      </c>
      <c r="J3399" s="46">
        <f>'Skupinové slevy'!$C$10</f>
        <v>0</v>
      </c>
      <c r="K3399" s="46">
        <f t="shared" ref="K3399:K3462" si="274">IF($K$4="X",0.04,0)</f>
        <v>0</v>
      </c>
      <c r="L3399" s="46">
        <f t="shared" ref="L3399:L3462" si="275">IF($L$4="X",0.02,0)</f>
        <v>0</v>
      </c>
      <c r="M3399" s="19">
        <f t="shared" si="271"/>
        <v>648</v>
      </c>
      <c r="N3399" s="19">
        <f t="shared" si="272"/>
        <v>148.40816326530611</v>
      </c>
    </row>
    <row r="3400" spans="1:14" ht="15" customHeight="1">
      <c r="A3400" s="15">
        <v>3394</v>
      </c>
      <c r="B3400" s="42">
        <v>14</v>
      </c>
      <c r="C3400" s="80"/>
      <c r="D3400" s="28" t="s">
        <v>5675</v>
      </c>
      <c r="E3400" s="16" t="s">
        <v>5676</v>
      </c>
      <c r="F3400" s="87">
        <v>8030373018809</v>
      </c>
      <c r="G3400" s="25">
        <v>130</v>
      </c>
      <c r="H3400" s="76">
        <v>648</v>
      </c>
      <c r="I3400" s="18">
        <f t="shared" si="273"/>
        <v>26.448979591836736</v>
      </c>
      <c r="J3400" s="46">
        <f>'Skupinové slevy'!$C$10</f>
        <v>0</v>
      </c>
      <c r="K3400" s="46">
        <f t="shared" si="274"/>
        <v>0</v>
      </c>
      <c r="L3400" s="46">
        <f t="shared" si="275"/>
        <v>0</v>
      </c>
      <c r="M3400" s="19">
        <f t="shared" si="271"/>
        <v>648</v>
      </c>
      <c r="N3400" s="19">
        <f t="shared" si="272"/>
        <v>111.18367346938776</v>
      </c>
    </row>
    <row r="3401" spans="1:14" ht="15" customHeight="1">
      <c r="A3401" s="15">
        <v>3395</v>
      </c>
      <c r="B3401" s="42">
        <v>14</v>
      </c>
      <c r="C3401" s="80"/>
      <c r="D3401" s="28" t="s">
        <v>7020</v>
      </c>
      <c r="E3401" s="16" t="s">
        <v>5370</v>
      </c>
      <c r="F3401" s="87">
        <v>8030373023278</v>
      </c>
      <c r="G3401" s="25">
        <v>130</v>
      </c>
      <c r="H3401" s="76">
        <v>648</v>
      </c>
      <c r="I3401" s="18">
        <f t="shared" si="273"/>
        <v>26.448979591836736</v>
      </c>
      <c r="J3401" s="46">
        <f>'Skupinové slevy'!$C$10</f>
        <v>0</v>
      </c>
      <c r="K3401" s="46">
        <f t="shared" si="274"/>
        <v>0</v>
      </c>
      <c r="L3401" s="46">
        <f t="shared" si="275"/>
        <v>0</v>
      </c>
      <c r="M3401" s="19">
        <f t="shared" si="271"/>
        <v>648</v>
      </c>
      <c r="N3401" s="19">
        <f t="shared" si="272"/>
        <v>29.183673469387756</v>
      </c>
    </row>
    <row r="3402" spans="1:14" ht="15" customHeight="1">
      <c r="A3402" s="15">
        <v>3396</v>
      </c>
      <c r="B3402" s="42">
        <v>14</v>
      </c>
      <c r="C3402" s="80"/>
      <c r="D3402" s="28" t="s">
        <v>422</v>
      </c>
      <c r="E3402" s="16" t="s">
        <v>423</v>
      </c>
      <c r="F3402" s="87">
        <v>8030373012128</v>
      </c>
      <c r="G3402" s="25">
        <v>130</v>
      </c>
      <c r="H3402" s="76">
        <v>654</v>
      </c>
      <c r="I3402" s="18">
        <f t="shared" si="273"/>
        <v>26.693877551020407</v>
      </c>
      <c r="J3402" s="46">
        <f>'Skupinové slevy'!$C$10</f>
        <v>0</v>
      </c>
      <c r="K3402" s="46">
        <f t="shared" si="274"/>
        <v>0</v>
      </c>
      <c r="L3402" s="46">
        <f t="shared" si="275"/>
        <v>0</v>
      </c>
      <c r="M3402" s="19">
        <f t="shared" si="271"/>
        <v>654</v>
      </c>
      <c r="N3402" s="19">
        <f t="shared" si="272"/>
        <v>26.448979591836736</v>
      </c>
    </row>
    <row r="3403" spans="1:14" ht="15" customHeight="1">
      <c r="A3403" s="15">
        <v>3397</v>
      </c>
      <c r="B3403" s="42">
        <v>14</v>
      </c>
      <c r="C3403" s="80"/>
      <c r="D3403" s="28" t="s">
        <v>925</v>
      </c>
      <c r="E3403" s="16" t="s">
        <v>926</v>
      </c>
      <c r="F3403" s="87">
        <v>8030373018052</v>
      </c>
      <c r="G3403" s="25">
        <v>130</v>
      </c>
      <c r="H3403" s="76">
        <v>685</v>
      </c>
      <c r="I3403" s="18">
        <f t="shared" si="273"/>
        <v>27.959183673469386</v>
      </c>
      <c r="J3403" s="46">
        <f>'Skupinové slevy'!$C$10</f>
        <v>0</v>
      </c>
      <c r="K3403" s="46">
        <f t="shared" si="274"/>
        <v>0</v>
      </c>
      <c r="L3403" s="46">
        <f t="shared" si="275"/>
        <v>0</v>
      </c>
      <c r="M3403" s="19">
        <f t="shared" si="271"/>
        <v>685</v>
      </c>
      <c r="N3403" s="19">
        <f t="shared" si="272"/>
        <v>26.448979591836736</v>
      </c>
    </row>
    <row r="3404" spans="1:14" ht="15" customHeight="1">
      <c r="A3404" s="15">
        <v>3398</v>
      </c>
      <c r="B3404" s="42">
        <v>14</v>
      </c>
      <c r="C3404" s="80"/>
      <c r="D3404" s="28" t="s">
        <v>2281</v>
      </c>
      <c r="E3404" s="16" t="s">
        <v>2282</v>
      </c>
      <c r="F3404" s="87">
        <v>8030373018014</v>
      </c>
      <c r="G3404" s="25">
        <v>130</v>
      </c>
      <c r="H3404" s="76">
        <v>648</v>
      </c>
      <c r="I3404" s="18">
        <f t="shared" si="273"/>
        <v>26.448979591836736</v>
      </c>
      <c r="J3404" s="46">
        <f>'Skupinové slevy'!$C$10</f>
        <v>0</v>
      </c>
      <c r="K3404" s="46">
        <f t="shared" si="274"/>
        <v>0</v>
      </c>
      <c r="L3404" s="46">
        <f t="shared" si="275"/>
        <v>0</v>
      </c>
      <c r="M3404" s="19">
        <f t="shared" si="271"/>
        <v>648</v>
      </c>
      <c r="N3404" s="19">
        <f t="shared" si="272"/>
        <v>26.448979591836736</v>
      </c>
    </row>
    <row r="3405" spans="1:14" ht="15" customHeight="1">
      <c r="A3405" s="15">
        <v>3399</v>
      </c>
      <c r="B3405" s="42">
        <v>14</v>
      </c>
      <c r="C3405" s="80"/>
      <c r="D3405" s="28" t="s">
        <v>5675</v>
      </c>
      <c r="E3405" s="16" t="s">
        <v>5676</v>
      </c>
      <c r="F3405" s="87">
        <v>8030373018809</v>
      </c>
      <c r="G3405" s="25">
        <v>130</v>
      </c>
      <c r="H3405" s="76">
        <v>648</v>
      </c>
      <c r="I3405" s="18">
        <f t="shared" si="273"/>
        <v>26.448979591836736</v>
      </c>
      <c r="J3405" s="46">
        <f>'Skupinové slevy'!$C$10</f>
        <v>0</v>
      </c>
      <c r="K3405" s="46">
        <f t="shared" si="274"/>
        <v>0</v>
      </c>
      <c r="L3405" s="46">
        <f t="shared" si="275"/>
        <v>0</v>
      </c>
      <c r="M3405" s="19">
        <f t="shared" si="271"/>
        <v>648</v>
      </c>
      <c r="N3405" s="19">
        <f t="shared" si="272"/>
        <v>26.693877551020407</v>
      </c>
    </row>
    <row r="3406" spans="1:14" ht="15" customHeight="1">
      <c r="A3406" s="15">
        <v>3400</v>
      </c>
      <c r="B3406" s="42">
        <v>14</v>
      </c>
      <c r="C3406" s="80"/>
      <c r="D3406" s="28" t="s">
        <v>5660</v>
      </c>
      <c r="E3406" s="16" t="s">
        <v>3567</v>
      </c>
      <c r="F3406" s="87">
        <v>8030373018021</v>
      </c>
      <c r="G3406" s="25">
        <v>130</v>
      </c>
      <c r="H3406" s="76">
        <v>676</v>
      </c>
      <c r="I3406" s="18">
        <f t="shared" si="273"/>
        <v>27.591836734693878</v>
      </c>
      <c r="J3406" s="46">
        <f>'Skupinové slevy'!$C$10</f>
        <v>0</v>
      </c>
      <c r="K3406" s="46">
        <f t="shared" si="274"/>
        <v>0</v>
      </c>
      <c r="L3406" s="46">
        <f t="shared" si="275"/>
        <v>0</v>
      </c>
      <c r="M3406" s="19">
        <f t="shared" si="271"/>
        <v>676</v>
      </c>
      <c r="N3406" s="19">
        <f t="shared" si="272"/>
        <v>27.959183673469386</v>
      </c>
    </row>
    <row r="3407" spans="1:14" ht="15" customHeight="1">
      <c r="A3407" s="15">
        <v>3401</v>
      </c>
      <c r="B3407" s="42">
        <v>14</v>
      </c>
      <c r="C3407" s="80"/>
      <c r="D3407" s="28" t="s">
        <v>5674</v>
      </c>
      <c r="E3407" s="16" t="s">
        <v>2280</v>
      </c>
      <c r="F3407" s="87">
        <v>8030373022752</v>
      </c>
      <c r="G3407" s="25">
        <v>130</v>
      </c>
      <c r="H3407" s="76">
        <v>648</v>
      </c>
      <c r="I3407" s="18">
        <f t="shared" si="273"/>
        <v>26.448979591836736</v>
      </c>
      <c r="J3407" s="46">
        <f>'Skupinové slevy'!$C$10</f>
        <v>0</v>
      </c>
      <c r="K3407" s="46">
        <f t="shared" si="274"/>
        <v>0</v>
      </c>
      <c r="L3407" s="46">
        <f t="shared" si="275"/>
        <v>0</v>
      </c>
      <c r="M3407" s="19">
        <f t="shared" si="271"/>
        <v>648</v>
      </c>
      <c r="N3407" s="19">
        <f t="shared" si="272"/>
        <v>26.448979591836736</v>
      </c>
    </row>
    <row r="3408" spans="1:14" ht="15" customHeight="1">
      <c r="A3408" s="15">
        <v>3402</v>
      </c>
      <c r="B3408" s="42">
        <v>14</v>
      </c>
      <c r="C3408" s="80"/>
      <c r="D3408" s="28" t="s">
        <v>2279</v>
      </c>
      <c r="E3408" s="16" t="s">
        <v>2280</v>
      </c>
      <c r="F3408" s="87">
        <v>8030373018007</v>
      </c>
      <c r="G3408" s="25">
        <v>130</v>
      </c>
      <c r="H3408" s="76">
        <v>676</v>
      </c>
      <c r="I3408" s="18">
        <f t="shared" si="273"/>
        <v>27.591836734693878</v>
      </c>
      <c r="J3408" s="46">
        <f>'Skupinové slevy'!$C$10</f>
        <v>0</v>
      </c>
      <c r="K3408" s="46">
        <f t="shared" si="274"/>
        <v>0</v>
      </c>
      <c r="L3408" s="46">
        <f t="shared" si="275"/>
        <v>0</v>
      </c>
      <c r="M3408" s="19">
        <f t="shared" si="271"/>
        <v>676</v>
      </c>
      <c r="N3408" s="19">
        <f t="shared" si="272"/>
        <v>26.448979591836736</v>
      </c>
    </row>
    <row r="3409" spans="1:14" ht="15" customHeight="1">
      <c r="A3409" s="15">
        <v>3403</v>
      </c>
      <c r="B3409" s="42">
        <v>14</v>
      </c>
      <c r="C3409" s="80"/>
      <c r="D3409" s="28" t="s">
        <v>420</v>
      </c>
      <c r="E3409" s="16" t="s">
        <v>421</v>
      </c>
      <c r="F3409" s="87">
        <v>8030373023742</v>
      </c>
      <c r="G3409" s="25">
        <v>130</v>
      </c>
      <c r="H3409" s="76">
        <v>648</v>
      </c>
      <c r="I3409" s="18">
        <f t="shared" si="273"/>
        <v>26.448979591836736</v>
      </c>
      <c r="J3409" s="46">
        <f>'Skupinové slevy'!$C$10</f>
        <v>0</v>
      </c>
      <c r="K3409" s="46">
        <f t="shared" si="274"/>
        <v>0</v>
      </c>
      <c r="L3409" s="46">
        <f t="shared" si="275"/>
        <v>0</v>
      </c>
      <c r="M3409" s="19">
        <f t="shared" si="271"/>
        <v>648</v>
      </c>
      <c r="N3409" s="19">
        <f t="shared" si="272"/>
        <v>27.591836734693878</v>
      </c>
    </row>
    <row r="3410" spans="1:14" ht="15" customHeight="1">
      <c r="A3410" s="15">
        <v>3404</v>
      </c>
      <c r="B3410" s="42">
        <v>14</v>
      </c>
      <c r="C3410" s="80"/>
      <c r="D3410" s="28" t="s">
        <v>5672</v>
      </c>
      <c r="E3410" s="16" t="s">
        <v>5673</v>
      </c>
      <c r="F3410" s="87">
        <v>8030373018786</v>
      </c>
      <c r="G3410" s="25">
        <v>130</v>
      </c>
      <c r="H3410" s="76">
        <v>650</v>
      </c>
      <c r="I3410" s="18">
        <f t="shared" si="273"/>
        <v>26.530612244897959</v>
      </c>
      <c r="J3410" s="46">
        <f>'Skupinové slevy'!$C$10</f>
        <v>0</v>
      </c>
      <c r="K3410" s="46">
        <f t="shared" si="274"/>
        <v>0</v>
      </c>
      <c r="L3410" s="46">
        <f t="shared" si="275"/>
        <v>0</v>
      </c>
      <c r="M3410" s="19">
        <f t="shared" si="271"/>
        <v>650</v>
      </c>
      <c r="N3410" s="19">
        <f t="shared" si="272"/>
        <v>26.448979591836736</v>
      </c>
    </row>
    <row r="3411" spans="1:14" ht="15" customHeight="1">
      <c r="A3411" s="15">
        <v>3405</v>
      </c>
      <c r="B3411" s="42">
        <v>14</v>
      </c>
      <c r="C3411" s="80"/>
      <c r="D3411" s="28" t="s">
        <v>3482</v>
      </c>
      <c r="E3411" s="16" t="s">
        <v>3483</v>
      </c>
      <c r="F3411" s="87">
        <v>8592223101531</v>
      </c>
      <c r="G3411" s="25">
        <v>130</v>
      </c>
      <c r="H3411" s="76">
        <v>1159</v>
      </c>
      <c r="I3411" s="18">
        <f t="shared" si="273"/>
        <v>47.306122448979593</v>
      </c>
      <c r="J3411" s="46">
        <f>'Skupinové slevy'!$C$10</f>
        <v>0</v>
      </c>
      <c r="K3411" s="46">
        <f t="shared" si="274"/>
        <v>0</v>
      </c>
      <c r="L3411" s="46">
        <f t="shared" si="275"/>
        <v>0</v>
      </c>
      <c r="M3411" s="19">
        <f t="shared" si="271"/>
        <v>1159</v>
      </c>
      <c r="N3411" s="19">
        <f t="shared" si="272"/>
        <v>27.591836734693878</v>
      </c>
    </row>
    <row r="3412" spans="1:14" ht="15" customHeight="1">
      <c r="A3412" s="15">
        <v>3406</v>
      </c>
      <c r="B3412" s="42">
        <v>14</v>
      </c>
      <c r="C3412" s="80"/>
      <c r="D3412" s="28" t="s">
        <v>3346</v>
      </c>
      <c r="E3412" s="16" t="s">
        <v>5368</v>
      </c>
      <c r="F3412" s="87">
        <v>8030373018717</v>
      </c>
      <c r="G3412" s="25">
        <v>130</v>
      </c>
      <c r="H3412" s="76">
        <v>1834</v>
      </c>
      <c r="I3412" s="18">
        <f t="shared" si="273"/>
        <v>74.857142857142861</v>
      </c>
      <c r="J3412" s="46">
        <f>'Skupinové slevy'!$C$10</f>
        <v>0</v>
      </c>
      <c r="K3412" s="46">
        <f t="shared" si="274"/>
        <v>0</v>
      </c>
      <c r="L3412" s="46">
        <f t="shared" si="275"/>
        <v>0</v>
      </c>
      <c r="M3412" s="19">
        <f t="shared" si="271"/>
        <v>1834</v>
      </c>
      <c r="N3412" s="19">
        <f t="shared" si="272"/>
        <v>26.448979591836736</v>
      </c>
    </row>
    <row r="3413" spans="1:14" ht="15" customHeight="1">
      <c r="A3413" s="15">
        <v>3407</v>
      </c>
      <c r="B3413" s="42">
        <v>14</v>
      </c>
      <c r="C3413" s="80"/>
      <c r="D3413" s="28" t="s">
        <v>1642</v>
      </c>
      <c r="E3413" s="16" t="s">
        <v>5071</v>
      </c>
      <c r="F3413" s="87">
        <v>8030373008473</v>
      </c>
      <c r="G3413" s="25">
        <v>130</v>
      </c>
      <c r="H3413" s="76">
        <v>5215</v>
      </c>
      <c r="I3413" s="18">
        <f t="shared" si="273"/>
        <v>212.85714285714286</v>
      </c>
      <c r="J3413" s="46">
        <f>'Skupinové slevy'!$C$10</f>
        <v>0</v>
      </c>
      <c r="K3413" s="46">
        <f t="shared" si="274"/>
        <v>0</v>
      </c>
      <c r="L3413" s="46">
        <f t="shared" si="275"/>
        <v>0</v>
      </c>
      <c r="M3413" s="19">
        <f t="shared" si="271"/>
        <v>5215</v>
      </c>
      <c r="N3413" s="19">
        <f t="shared" si="272"/>
        <v>26.530612244897959</v>
      </c>
    </row>
    <row r="3414" spans="1:14" ht="15" customHeight="1">
      <c r="A3414" s="15">
        <v>3408</v>
      </c>
      <c r="B3414" s="42">
        <v>14</v>
      </c>
      <c r="C3414" s="80"/>
      <c r="D3414" s="28" t="s">
        <v>5072</v>
      </c>
      <c r="E3414" s="16" t="s">
        <v>3218</v>
      </c>
      <c r="F3414" s="87">
        <v>8030373015570</v>
      </c>
      <c r="G3414" s="25">
        <v>130</v>
      </c>
      <c r="H3414" s="76">
        <v>5215</v>
      </c>
      <c r="I3414" s="18">
        <f t="shared" si="273"/>
        <v>212.85714285714286</v>
      </c>
      <c r="J3414" s="46">
        <f>'Skupinové slevy'!$C$10</f>
        <v>0</v>
      </c>
      <c r="K3414" s="46">
        <f t="shared" si="274"/>
        <v>0</v>
      </c>
      <c r="L3414" s="46">
        <f t="shared" si="275"/>
        <v>0</v>
      </c>
      <c r="M3414" s="19">
        <f t="shared" si="271"/>
        <v>5215</v>
      </c>
      <c r="N3414" s="19">
        <f t="shared" si="272"/>
        <v>47.306122448979593</v>
      </c>
    </row>
    <row r="3415" spans="1:14" ht="15" customHeight="1">
      <c r="A3415" s="15">
        <v>3409</v>
      </c>
      <c r="B3415" s="42">
        <v>14</v>
      </c>
      <c r="C3415" s="80"/>
      <c r="D3415" s="28" t="s">
        <v>3219</v>
      </c>
      <c r="E3415" s="16" t="s">
        <v>3220</v>
      </c>
      <c r="F3415" s="87">
        <v>8030373015617</v>
      </c>
      <c r="G3415" s="25">
        <v>130</v>
      </c>
      <c r="H3415" s="76">
        <v>8756</v>
      </c>
      <c r="I3415" s="18">
        <f t="shared" si="273"/>
        <v>357.38775510204084</v>
      </c>
      <c r="J3415" s="46">
        <f>'Skupinové slevy'!$C$10</f>
        <v>0</v>
      </c>
      <c r="K3415" s="46">
        <f t="shared" si="274"/>
        <v>0</v>
      </c>
      <c r="L3415" s="46">
        <f t="shared" si="275"/>
        <v>0</v>
      </c>
      <c r="M3415" s="19">
        <f t="shared" si="271"/>
        <v>8756</v>
      </c>
      <c r="N3415" s="19">
        <f t="shared" ref="N3415:N3446" si="276">I3412*(1-$J3412)*(1-$K3412)*(1-$L3412)</f>
        <v>74.857142857142861</v>
      </c>
    </row>
    <row r="3416" spans="1:14" ht="15" customHeight="1">
      <c r="A3416" s="15">
        <v>3410</v>
      </c>
      <c r="B3416" s="42">
        <v>14</v>
      </c>
      <c r="C3416" s="80"/>
      <c r="D3416" s="28" t="s">
        <v>4645</v>
      </c>
      <c r="E3416" s="16" t="s">
        <v>4646</v>
      </c>
      <c r="F3416" s="87">
        <v>8030373015624</v>
      </c>
      <c r="G3416" s="25">
        <v>130</v>
      </c>
      <c r="H3416" s="76">
        <v>8756</v>
      </c>
      <c r="I3416" s="18">
        <f t="shared" si="273"/>
        <v>357.38775510204084</v>
      </c>
      <c r="J3416" s="46">
        <f>'Skupinové slevy'!$C$10</f>
        <v>0</v>
      </c>
      <c r="K3416" s="46">
        <f t="shared" si="274"/>
        <v>0</v>
      </c>
      <c r="L3416" s="46">
        <f t="shared" si="275"/>
        <v>0</v>
      </c>
      <c r="M3416" s="19">
        <f t="shared" si="271"/>
        <v>8756</v>
      </c>
      <c r="N3416" s="19">
        <f t="shared" si="276"/>
        <v>212.85714285714286</v>
      </c>
    </row>
    <row r="3417" spans="1:14" ht="15" customHeight="1">
      <c r="A3417" s="15">
        <v>3411</v>
      </c>
      <c r="B3417" s="42">
        <v>14</v>
      </c>
      <c r="C3417" s="80"/>
      <c r="D3417" s="28" t="s">
        <v>1989</v>
      </c>
      <c r="E3417" s="16" t="s">
        <v>7024</v>
      </c>
      <c r="F3417" s="87">
        <v>8030373015655</v>
      </c>
      <c r="G3417" s="25">
        <v>130</v>
      </c>
      <c r="H3417" s="76">
        <v>14413</v>
      </c>
      <c r="I3417" s="18">
        <f t="shared" si="273"/>
        <v>588.28571428571433</v>
      </c>
      <c r="J3417" s="46">
        <f>'Skupinové slevy'!$C$10</f>
        <v>0</v>
      </c>
      <c r="K3417" s="46">
        <f t="shared" si="274"/>
        <v>0</v>
      </c>
      <c r="L3417" s="46">
        <f t="shared" si="275"/>
        <v>0</v>
      </c>
      <c r="M3417" s="19">
        <f t="shared" si="271"/>
        <v>14413</v>
      </c>
      <c r="N3417" s="19">
        <f t="shared" si="276"/>
        <v>212.85714285714286</v>
      </c>
    </row>
    <row r="3418" spans="1:14" ht="15" customHeight="1">
      <c r="A3418" s="15">
        <v>3412</v>
      </c>
      <c r="B3418" s="42">
        <v>14</v>
      </c>
      <c r="C3418" s="80"/>
      <c r="D3418" s="28" t="s">
        <v>7025</v>
      </c>
      <c r="E3418" s="16" t="s">
        <v>4730</v>
      </c>
      <c r="F3418" s="87">
        <v>8030373015662</v>
      </c>
      <c r="G3418" s="25">
        <v>130</v>
      </c>
      <c r="H3418" s="76">
        <v>14413</v>
      </c>
      <c r="I3418" s="18">
        <f t="shared" si="273"/>
        <v>588.28571428571433</v>
      </c>
      <c r="J3418" s="46">
        <f>'Skupinové slevy'!$C$10</f>
        <v>0</v>
      </c>
      <c r="K3418" s="46">
        <f t="shared" si="274"/>
        <v>0</v>
      </c>
      <c r="L3418" s="46">
        <f t="shared" si="275"/>
        <v>0</v>
      </c>
      <c r="M3418" s="19">
        <f t="shared" si="271"/>
        <v>14413</v>
      </c>
      <c r="N3418" s="19">
        <f t="shared" si="276"/>
        <v>357.38775510204084</v>
      </c>
    </row>
    <row r="3419" spans="1:14" ht="15" customHeight="1">
      <c r="A3419" s="15">
        <v>3413</v>
      </c>
      <c r="B3419" s="42">
        <v>14</v>
      </c>
      <c r="C3419" s="80"/>
      <c r="D3419" s="28" t="s">
        <v>1311</v>
      </c>
      <c r="E3419" s="16" t="s">
        <v>3481</v>
      </c>
      <c r="F3419" s="87">
        <v>8030373016188</v>
      </c>
      <c r="G3419" s="25">
        <v>130</v>
      </c>
      <c r="H3419" s="76">
        <v>2590</v>
      </c>
      <c r="I3419" s="18">
        <f t="shared" si="273"/>
        <v>105.71428571428571</v>
      </c>
      <c r="J3419" s="46">
        <f>'Skupinové slevy'!$C$10</f>
        <v>0</v>
      </c>
      <c r="K3419" s="46">
        <f t="shared" si="274"/>
        <v>0</v>
      </c>
      <c r="L3419" s="46">
        <f t="shared" si="275"/>
        <v>0</v>
      </c>
      <c r="M3419" s="19">
        <f t="shared" si="271"/>
        <v>2590</v>
      </c>
      <c r="N3419" s="19">
        <f t="shared" si="276"/>
        <v>357.38775510204084</v>
      </c>
    </row>
    <row r="3420" spans="1:14" ht="15" customHeight="1">
      <c r="A3420" s="15">
        <v>3414</v>
      </c>
      <c r="B3420" s="42">
        <v>14</v>
      </c>
      <c r="C3420" s="80"/>
      <c r="D3420" s="28" t="s">
        <v>424</v>
      </c>
      <c r="E3420" s="16" t="s">
        <v>3532</v>
      </c>
      <c r="F3420" s="87">
        <v>8030373019004</v>
      </c>
      <c r="G3420" s="25">
        <v>130</v>
      </c>
      <c r="H3420" s="76">
        <v>3936</v>
      </c>
      <c r="I3420" s="18">
        <f t="shared" si="273"/>
        <v>160.65306122448979</v>
      </c>
      <c r="J3420" s="46">
        <f>'Skupinové slevy'!$C$10</f>
        <v>0</v>
      </c>
      <c r="K3420" s="46">
        <f t="shared" si="274"/>
        <v>0</v>
      </c>
      <c r="L3420" s="46">
        <f t="shared" si="275"/>
        <v>0</v>
      </c>
      <c r="M3420" s="19">
        <f t="shared" si="271"/>
        <v>3936</v>
      </c>
      <c r="N3420" s="19">
        <f t="shared" si="276"/>
        <v>588.28571428571433</v>
      </c>
    </row>
    <row r="3421" spans="1:14" ht="15" customHeight="1">
      <c r="A3421" s="15">
        <v>3415</v>
      </c>
      <c r="B3421" s="42">
        <v>14</v>
      </c>
      <c r="C3421" s="80"/>
      <c r="D3421" s="28" t="s">
        <v>1309</v>
      </c>
      <c r="E3421" s="16" t="s">
        <v>1310</v>
      </c>
      <c r="F3421" s="87">
        <v>8030373015730</v>
      </c>
      <c r="G3421" s="25">
        <v>130</v>
      </c>
      <c r="H3421" s="76">
        <v>469</v>
      </c>
      <c r="I3421" s="18">
        <f t="shared" si="273"/>
        <v>19.142857142857142</v>
      </c>
      <c r="J3421" s="46">
        <f>'Skupinové slevy'!$C$10</f>
        <v>0</v>
      </c>
      <c r="K3421" s="46">
        <f t="shared" si="274"/>
        <v>0</v>
      </c>
      <c r="L3421" s="46">
        <f t="shared" si="275"/>
        <v>0</v>
      </c>
      <c r="M3421" s="19">
        <f t="shared" si="271"/>
        <v>469</v>
      </c>
      <c r="N3421" s="19">
        <f t="shared" si="276"/>
        <v>588.28571428571433</v>
      </c>
    </row>
    <row r="3422" spans="1:14" ht="15" customHeight="1">
      <c r="A3422" s="15">
        <v>3416</v>
      </c>
      <c r="B3422" s="42">
        <v>14</v>
      </c>
      <c r="C3422" s="80"/>
      <c r="D3422" s="28" t="s">
        <v>835</v>
      </c>
      <c r="E3422" s="16" t="s">
        <v>836</v>
      </c>
      <c r="F3422" s="87">
        <v>8030373018205</v>
      </c>
      <c r="G3422" s="25">
        <v>130</v>
      </c>
      <c r="H3422" s="76">
        <v>316</v>
      </c>
      <c r="I3422" s="18">
        <f t="shared" si="273"/>
        <v>12.897959183673469</v>
      </c>
      <c r="J3422" s="46">
        <f>'Skupinové slevy'!$C$10</f>
        <v>0</v>
      </c>
      <c r="K3422" s="46">
        <f t="shared" si="274"/>
        <v>0</v>
      </c>
      <c r="L3422" s="46">
        <f t="shared" si="275"/>
        <v>0</v>
      </c>
      <c r="M3422" s="19">
        <f t="shared" si="271"/>
        <v>316</v>
      </c>
      <c r="N3422" s="19">
        <f t="shared" si="276"/>
        <v>105.71428571428571</v>
      </c>
    </row>
    <row r="3423" spans="1:14" ht="15" customHeight="1">
      <c r="A3423" s="15">
        <v>3417</v>
      </c>
      <c r="B3423" s="42">
        <v>14</v>
      </c>
      <c r="C3423" s="80"/>
      <c r="D3423" s="28" t="s">
        <v>3334</v>
      </c>
      <c r="E3423" s="16" t="s">
        <v>3335</v>
      </c>
      <c r="F3423" s="87"/>
      <c r="G3423" s="25">
        <v>130</v>
      </c>
      <c r="H3423" s="76">
        <v>920</v>
      </c>
      <c r="I3423" s="18">
        <f t="shared" si="273"/>
        <v>37.551020408163268</v>
      </c>
      <c r="J3423" s="46">
        <f>'Skupinové slevy'!$C$10</f>
        <v>0</v>
      </c>
      <c r="K3423" s="46">
        <f t="shared" si="274"/>
        <v>0</v>
      </c>
      <c r="L3423" s="46">
        <f t="shared" si="275"/>
        <v>0</v>
      </c>
      <c r="M3423" s="19">
        <f t="shared" si="271"/>
        <v>920</v>
      </c>
      <c r="N3423" s="19">
        <f t="shared" si="276"/>
        <v>160.65306122448979</v>
      </c>
    </row>
    <row r="3424" spans="1:14" ht="15" customHeight="1">
      <c r="A3424" s="15">
        <v>3418</v>
      </c>
      <c r="B3424" s="42">
        <v>14</v>
      </c>
      <c r="C3424" s="80"/>
      <c r="D3424" s="28" t="s">
        <v>2642</v>
      </c>
      <c r="E3424" s="16" t="s">
        <v>3333</v>
      </c>
      <c r="F3424" s="87"/>
      <c r="G3424" s="25">
        <v>130</v>
      </c>
      <c r="H3424" s="76">
        <v>617</v>
      </c>
      <c r="I3424" s="18">
        <f t="shared" si="273"/>
        <v>25.183673469387756</v>
      </c>
      <c r="J3424" s="46">
        <f>'Skupinové slevy'!$C$10</f>
        <v>0</v>
      </c>
      <c r="K3424" s="46">
        <f t="shared" si="274"/>
        <v>0</v>
      </c>
      <c r="L3424" s="46">
        <f t="shared" si="275"/>
        <v>0</v>
      </c>
      <c r="M3424" s="19">
        <f t="shared" si="271"/>
        <v>617</v>
      </c>
      <c r="N3424" s="19">
        <f t="shared" si="276"/>
        <v>19.142857142857142</v>
      </c>
    </row>
    <row r="3425" spans="1:14" ht="15" customHeight="1">
      <c r="A3425" s="15">
        <v>3419</v>
      </c>
      <c r="B3425" s="42">
        <v>14</v>
      </c>
      <c r="C3425" s="80"/>
      <c r="D3425" s="28" t="s">
        <v>1727</v>
      </c>
      <c r="E3425" s="16" t="s">
        <v>1728</v>
      </c>
      <c r="F3425" s="87"/>
      <c r="G3425" s="25">
        <v>130</v>
      </c>
      <c r="H3425" s="76">
        <v>406</v>
      </c>
      <c r="I3425" s="18">
        <f t="shared" si="273"/>
        <v>16.571428571428573</v>
      </c>
      <c r="J3425" s="46">
        <f>'Skupinové slevy'!$C$10</f>
        <v>0</v>
      </c>
      <c r="K3425" s="46">
        <f t="shared" si="274"/>
        <v>0</v>
      </c>
      <c r="L3425" s="46">
        <f t="shared" si="275"/>
        <v>0</v>
      </c>
      <c r="M3425" s="19">
        <f t="shared" si="271"/>
        <v>406</v>
      </c>
      <c r="N3425" s="19">
        <f t="shared" si="276"/>
        <v>12.897959183673469</v>
      </c>
    </row>
    <row r="3426" spans="1:14" ht="15" customHeight="1">
      <c r="A3426" s="15">
        <v>3420</v>
      </c>
      <c r="B3426" s="42">
        <v>14</v>
      </c>
      <c r="C3426" s="80"/>
      <c r="D3426" s="28" t="s">
        <v>2715</v>
      </c>
      <c r="E3426" s="16" t="s">
        <v>2716</v>
      </c>
      <c r="F3426" s="87"/>
      <c r="G3426" s="25">
        <v>130</v>
      </c>
      <c r="H3426" s="76">
        <v>854</v>
      </c>
      <c r="I3426" s="18">
        <f t="shared" si="273"/>
        <v>34.857142857142854</v>
      </c>
      <c r="J3426" s="46">
        <f>'Skupinové slevy'!$C$10</f>
        <v>0</v>
      </c>
      <c r="K3426" s="46">
        <f t="shared" si="274"/>
        <v>0</v>
      </c>
      <c r="L3426" s="46">
        <f t="shared" si="275"/>
        <v>0</v>
      </c>
      <c r="M3426" s="19">
        <f t="shared" si="271"/>
        <v>854</v>
      </c>
      <c r="N3426" s="19">
        <f t="shared" si="276"/>
        <v>37.551020408163268</v>
      </c>
    </row>
    <row r="3427" spans="1:14" ht="15" customHeight="1">
      <c r="A3427" s="15">
        <v>3421</v>
      </c>
      <c r="B3427" s="42">
        <v>14</v>
      </c>
      <c r="C3427" s="80"/>
      <c r="D3427" s="28" t="s">
        <v>3533</v>
      </c>
      <c r="E3427" s="16" t="s">
        <v>3534</v>
      </c>
      <c r="F3427" s="87"/>
      <c r="G3427" s="25">
        <v>130</v>
      </c>
      <c r="H3427" s="76">
        <v>1418</v>
      </c>
      <c r="I3427" s="18">
        <f t="shared" si="273"/>
        <v>57.877551020408163</v>
      </c>
      <c r="J3427" s="46">
        <f>'Skupinové slevy'!$C$10</f>
        <v>0</v>
      </c>
      <c r="K3427" s="46">
        <f t="shared" si="274"/>
        <v>0</v>
      </c>
      <c r="L3427" s="46">
        <f t="shared" si="275"/>
        <v>0</v>
      </c>
      <c r="M3427" s="19">
        <f t="shared" si="271"/>
        <v>1418</v>
      </c>
      <c r="N3427" s="19">
        <f t="shared" si="276"/>
        <v>25.183673469387756</v>
      </c>
    </row>
    <row r="3428" spans="1:14" ht="15" customHeight="1">
      <c r="A3428" s="15">
        <v>3422</v>
      </c>
      <c r="B3428" s="42">
        <v>14</v>
      </c>
      <c r="C3428" s="80"/>
      <c r="D3428" s="28" t="s">
        <v>2466</v>
      </c>
      <c r="E3428" s="16" t="s">
        <v>2467</v>
      </c>
      <c r="F3428" s="87"/>
      <c r="G3428" s="25">
        <v>130</v>
      </c>
      <c r="H3428" s="76">
        <v>1141</v>
      </c>
      <c r="I3428" s="18">
        <f t="shared" si="273"/>
        <v>46.571428571428569</v>
      </c>
      <c r="J3428" s="46">
        <f>'Skupinové slevy'!$C$10</f>
        <v>0</v>
      </c>
      <c r="K3428" s="46">
        <f t="shared" si="274"/>
        <v>0</v>
      </c>
      <c r="L3428" s="46">
        <f t="shared" si="275"/>
        <v>0</v>
      </c>
      <c r="M3428" s="19">
        <f t="shared" si="271"/>
        <v>1141</v>
      </c>
      <c r="N3428" s="19">
        <f t="shared" si="276"/>
        <v>16.571428571428573</v>
      </c>
    </row>
    <row r="3429" spans="1:14" ht="15" customHeight="1">
      <c r="A3429" s="15">
        <v>3423</v>
      </c>
      <c r="B3429" s="42">
        <v>14</v>
      </c>
      <c r="C3429" s="80"/>
      <c r="D3429" s="28" t="s">
        <v>3947</v>
      </c>
      <c r="E3429" s="16" t="s">
        <v>3963</v>
      </c>
      <c r="F3429" s="87"/>
      <c r="G3429" s="17">
        <v>998</v>
      </c>
      <c r="H3429" s="76">
        <v>289</v>
      </c>
      <c r="I3429" s="18">
        <f t="shared" si="273"/>
        <v>11.795918367346939</v>
      </c>
      <c r="J3429" s="46">
        <f>'Skupinové slevy'!$C$63</f>
        <v>0</v>
      </c>
      <c r="K3429" s="46">
        <f t="shared" si="274"/>
        <v>0</v>
      </c>
      <c r="L3429" s="46">
        <f t="shared" si="275"/>
        <v>0</v>
      </c>
      <c r="M3429" s="19">
        <f t="shared" si="271"/>
        <v>289</v>
      </c>
      <c r="N3429" s="19">
        <f t="shared" si="276"/>
        <v>34.857142857142854</v>
      </c>
    </row>
    <row r="3430" spans="1:14" ht="15" customHeight="1">
      <c r="A3430" s="15">
        <v>3424</v>
      </c>
      <c r="B3430" s="42">
        <v>14</v>
      </c>
      <c r="C3430" s="80"/>
      <c r="D3430" s="28" t="s">
        <v>3906</v>
      </c>
      <c r="E3430" s="16" t="s">
        <v>3907</v>
      </c>
      <c r="F3430" s="87"/>
      <c r="G3430" s="17">
        <v>998</v>
      </c>
      <c r="H3430" s="76">
        <v>289</v>
      </c>
      <c r="I3430" s="18">
        <f t="shared" si="273"/>
        <v>11.795918367346939</v>
      </c>
      <c r="J3430" s="46">
        <f>'Skupinové slevy'!$C$63</f>
        <v>0</v>
      </c>
      <c r="K3430" s="46">
        <f t="shared" si="274"/>
        <v>0</v>
      </c>
      <c r="L3430" s="46">
        <f t="shared" si="275"/>
        <v>0</v>
      </c>
      <c r="M3430" s="19">
        <f t="shared" ref="M3430:M3493" si="277">H3430*(1-$J3430)*(1-$K3430)*(1-$L3430)</f>
        <v>289</v>
      </c>
      <c r="N3430" s="19">
        <f t="shared" si="276"/>
        <v>57.877551020408163</v>
      </c>
    </row>
    <row r="3431" spans="1:14" ht="15" customHeight="1">
      <c r="A3431" s="15">
        <v>3425</v>
      </c>
      <c r="B3431" s="42">
        <v>14</v>
      </c>
      <c r="C3431" s="80"/>
      <c r="D3431" s="28" t="s">
        <v>1936</v>
      </c>
      <c r="E3431" s="16" t="s">
        <v>257</v>
      </c>
      <c r="F3431" s="87"/>
      <c r="G3431" s="17">
        <v>998</v>
      </c>
      <c r="H3431" s="76">
        <v>585</v>
      </c>
      <c r="I3431" s="18">
        <f t="shared" si="273"/>
        <v>23.877551020408163</v>
      </c>
      <c r="J3431" s="46">
        <f>'Skupinové slevy'!$C$63</f>
        <v>0</v>
      </c>
      <c r="K3431" s="46">
        <f t="shared" si="274"/>
        <v>0</v>
      </c>
      <c r="L3431" s="46">
        <f t="shared" si="275"/>
        <v>0</v>
      </c>
      <c r="M3431" s="19">
        <f t="shared" si="277"/>
        <v>585</v>
      </c>
      <c r="N3431" s="19">
        <f t="shared" si="276"/>
        <v>46.571428571428569</v>
      </c>
    </row>
    <row r="3432" spans="1:14" ht="15" customHeight="1">
      <c r="A3432" s="15">
        <v>3426</v>
      </c>
      <c r="B3432" s="42">
        <v>14</v>
      </c>
      <c r="C3432" s="80"/>
      <c r="D3432" s="28" t="s">
        <v>2097</v>
      </c>
      <c r="E3432" s="16" t="s">
        <v>5488</v>
      </c>
      <c r="F3432" s="87"/>
      <c r="G3432" s="17">
        <v>998</v>
      </c>
      <c r="H3432" s="76">
        <v>476</v>
      </c>
      <c r="I3432" s="18">
        <f t="shared" si="273"/>
        <v>19.428571428571427</v>
      </c>
      <c r="J3432" s="46">
        <f>'Skupinové slevy'!$C$63</f>
        <v>0</v>
      </c>
      <c r="K3432" s="46">
        <f t="shared" si="274"/>
        <v>0</v>
      </c>
      <c r="L3432" s="46">
        <f t="shared" si="275"/>
        <v>0</v>
      </c>
      <c r="M3432" s="19">
        <f t="shared" si="277"/>
        <v>476</v>
      </c>
      <c r="N3432" s="19">
        <f t="shared" si="276"/>
        <v>11.795918367346939</v>
      </c>
    </row>
    <row r="3433" spans="1:14" ht="15" customHeight="1">
      <c r="A3433" s="15">
        <v>3427</v>
      </c>
      <c r="B3433" s="42">
        <v>14</v>
      </c>
      <c r="C3433" s="80"/>
      <c r="D3433" s="28" t="s">
        <v>411</v>
      </c>
      <c r="E3433" s="16" t="s">
        <v>412</v>
      </c>
      <c r="F3433" s="87"/>
      <c r="G3433" s="17">
        <v>998</v>
      </c>
      <c r="H3433" s="76">
        <v>476</v>
      </c>
      <c r="I3433" s="18">
        <f t="shared" si="273"/>
        <v>19.428571428571427</v>
      </c>
      <c r="J3433" s="46">
        <f>'Skupinové slevy'!$C$63</f>
        <v>0</v>
      </c>
      <c r="K3433" s="46">
        <f t="shared" si="274"/>
        <v>0</v>
      </c>
      <c r="L3433" s="46">
        <f t="shared" si="275"/>
        <v>0</v>
      </c>
      <c r="M3433" s="19">
        <f t="shared" si="277"/>
        <v>476</v>
      </c>
      <c r="N3433" s="19">
        <f t="shared" si="276"/>
        <v>11.795918367346939</v>
      </c>
    </row>
    <row r="3434" spans="1:14" ht="15" customHeight="1">
      <c r="A3434" s="15">
        <v>3428</v>
      </c>
      <c r="B3434" s="42">
        <v>14</v>
      </c>
      <c r="C3434" s="80"/>
      <c r="D3434" s="28" t="s">
        <v>413</v>
      </c>
      <c r="E3434" s="16" t="s">
        <v>2902</v>
      </c>
      <c r="F3434" s="87"/>
      <c r="G3434" s="17">
        <v>998</v>
      </c>
      <c r="H3434" s="76">
        <v>422</v>
      </c>
      <c r="I3434" s="18">
        <f t="shared" si="273"/>
        <v>17.224489795918366</v>
      </c>
      <c r="J3434" s="46">
        <f>'Skupinové slevy'!$C$63</f>
        <v>0</v>
      </c>
      <c r="K3434" s="46">
        <f t="shared" si="274"/>
        <v>0</v>
      </c>
      <c r="L3434" s="46">
        <f t="shared" si="275"/>
        <v>0</v>
      </c>
      <c r="M3434" s="19">
        <f t="shared" si="277"/>
        <v>422</v>
      </c>
      <c r="N3434" s="19">
        <f t="shared" si="276"/>
        <v>23.877551020408163</v>
      </c>
    </row>
    <row r="3435" spans="1:14" ht="15" customHeight="1">
      <c r="A3435" s="15">
        <v>3429</v>
      </c>
      <c r="B3435" s="42">
        <v>14</v>
      </c>
      <c r="C3435" s="80"/>
      <c r="D3435" s="28" t="s">
        <v>2264</v>
      </c>
      <c r="E3435" s="16" t="s">
        <v>2265</v>
      </c>
      <c r="F3435" s="87"/>
      <c r="G3435" s="17">
        <v>998</v>
      </c>
      <c r="H3435" s="76">
        <v>305</v>
      </c>
      <c r="I3435" s="18">
        <f t="shared" si="273"/>
        <v>12.448979591836734</v>
      </c>
      <c r="J3435" s="46">
        <f>'Skupinové slevy'!$C$63</f>
        <v>0</v>
      </c>
      <c r="K3435" s="46">
        <f t="shared" si="274"/>
        <v>0</v>
      </c>
      <c r="L3435" s="46">
        <f t="shared" si="275"/>
        <v>0</v>
      </c>
      <c r="M3435" s="19">
        <f t="shared" si="277"/>
        <v>305</v>
      </c>
      <c r="N3435" s="19">
        <f t="shared" si="276"/>
        <v>19.428571428571427</v>
      </c>
    </row>
    <row r="3436" spans="1:14" ht="15" customHeight="1">
      <c r="A3436" s="15">
        <v>3430</v>
      </c>
      <c r="B3436" s="42">
        <v>14</v>
      </c>
      <c r="C3436" s="80"/>
      <c r="D3436" s="28" t="s">
        <v>3837</v>
      </c>
      <c r="E3436" s="16" t="s">
        <v>3838</v>
      </c>
      <c r="F3436" s="87"/>
      <c r="G3436" s="17">
        <v>998</v>
      </c>
      <c r="H3436" s="76">
        <v>320</v>
      </c>
      <c r="I3436" s="18">
        <f t="shared" si="273"/>
        <v>13.061224489795919</v>
      </c>
      <c r="J3436" s="46">
        <f>'Skupinové slevy'!$C$63</f>
        <v>0</v>
      </c>
      <c r="K3436" s="46">
        <f t="shared" si="274"/>
        <v>0</v>
      </c>
      <c r="L3436" s="46">
        <f t="shared" si="275"/>
        <v>0</v>
      </c>
      <c r="M3436" s="19">
        <f t="shared" si="277"/>
        <v>320</v>
      </c>
      <c r="N3436" s="19">
        <f t="shared" si="276"/>
        <v>19.428571428571427</v>
      </c>
    </row>
    <row r="3437" spans="1:14" ht="15" customHeight="1">
      <c r="A3437" s="15">
        <v>3431</v>
      </c>
      <c r="B3437" s="42">
        <v>14</v>
      </c>
      <c r="C3437" s="80"/>
      <c r="D3437" s="28" t="s">
        <v>4421</v>
      </c>
      <c r="E3437" s="16" t="s">
        <v>4441</v>
      </c>
      <c r="F3437" s="87"/>
      <c r="G3437" s="17">
        <v>997</v>
      </c>
      <c r="H3437" s="76">
        <v>297</v>
      </c>
      <c r="I3437" s="18">
        <f t="shared" si="273"/>
        <v>12.122448979591837</v>
      </c>
      <c r="J3437" s="46">
        <f>'Skupinové slevy'!$C$62</f>
        <v>0</v>
      </c>
      <c r="K3437" s="46">
        <f t="shared" si="274"/>
        <v>0</v>
      </c>
      <c r="L3437" s="46">
        <f t="shared" si="275"/>
        <v>0</v>
      </c>
      <c r="M3437" s="19">
        <f t="shared" si="277"/>
        <v>297</v>
      </c>
      <c r="N3437" s="19">
        <f t="shared" si="276"/>
        <v>17.224489795918366</v>
      </c>
    </row>
    <row r="3438" spans="1:14" ht="15" customHeight="1">
      <c r="A3438" s="15">
        <v>3432</v>
      </c>
      <c r="B3438" s="42">
        <v>14</v>
      </c>
      <c r="C3438" s="80"/>
      <c r="D3438" s="28" t="s">
        <v>4442</v>
      </c>
      <c r="E3438" s="16" t="s">
        <v>4443</v>
      </c>
      <c r="F3438" s="87"/>
      <c r="G3438" s="17">
        <v>997</v>
      </c>
      <c r="H3438" s="76">
        <v>297</v>
      </c>
      <c r="I3438" s="18">
        <f t="shared" si="273"/>
        <v>12.122448979591837</v>
      </c>
      <c r="J3438" s="46">
        <f>'Skupinové slevy'!$C$62</f>
        <v>0</v>
      </c>
      <c r="K3438" s="46">
        <f t="shared" si="274"/>
        <v>0</v>
      </c>
      <c r="L3438" s="46">
        <f t="shared" si="275"/>
        <v>0</v>
      </c>
      <c r="M3438" s="19">
        <f t="shared" si="277"/>
        <v>297</v>
      </c>
      <c r="N3438" s="19">
        <f t="shared" si="276"/>
        <v>12.448979591836734</v>
      </c>
    </row>
    <row r="3439" spans="1:14" ht="15" customHeight="1">
      <c r="A3439" s="15">
        <v>3433</v>
      </c>
      <c r="B3439" s="42">
        <v>14</v>
      </c>
      <c r="C3439" s="80"/>
      <c r="D3439" s="28" t="s">
        <v>3706</v>
      </c>
      <c r="E3439" s="16" t="s">
        <v>845</v>
      </c>
      <c r="F3439" s="87"/>
      <c r="G3439" s="17">
        <v>997</v>
      </c>
      <c r="H3439" s="76">
        <v>297</v>
      </c>
      <c r="I3439" s="18">
        <f t="shared" si="273"/>
        <v>12.122448979591837</v>
      </c>
      <c r="J3439" s="46">
        <f>'Skupinové slevy'!$C$62</f>
        <v>0</v>
      </c>
      <c r="K3439" s="46">
        <f t="shared" si="274"/>
        <v>0</v>
      </c>
      <c r="L3439" s="46">
        <f t="shared" si="275"/>
        <v>0</v>
      </c>
      <c r="M3439" s="19">
        <f t="shared" si="277"/>
        <v>297</v>
      </c>
      <c r="N3439" s="19">
        <f t="shared" si="276"/>
        <v>13.061224489795919</v>
      </c>
    </row>
    <row r="3440" spans="1:14" ht="15" customHeight="1">
      <c r="A3440" s="15">
        <v>3434</v>
      </c>
      <c r="B3440" s="42">
        <v>14</v>
      </c>
      <c r="C3440" s="80"/>
      <c r="D3440" s="28" t="s">
        <v>2666</v>
      </c>
      <c r="E3440" s="16" t="s">
        <v>2667</v>
      </c>
      <c r="F3440" s="87"/>
      <c r="G3440" s="17">
        <v>997</v>
      </c>
      <c r="H3440" s="76">
        <v>297</v>
      </c>
      <c r="I3440" s="18">
        <f t="shared" si="273"/>
        <v>12.122448979591837</v>
      </c>
      <c r="J3440" s="46">
        <f>'Skupinové slevy'!$C$62</f>
        <v>0</v>
      </c>
      <c r="K3440" s="46">
        <f t="shared" si="274"/>
        <v>0</v>
      </c>
      <c r="L3440" s="46">
        <f t="shared" si="275"/>
        <v>0</v>
      </c>
      <c r="M3440" s="19">
        <f t="shared" si="277"/>
        <v>297</v>
      </c>
      <c r="N3440" s="19">
        <f t="shared" si="276"/>
        <v>12.122448979591837</v>
      </c>
    </row>
    <row r="3441" spans="1:14" ht="15" customHeight="1">
      <c r="A3441" s="15">
        <v>3435</v>
      </c>
      <c r="B3441" s="42">
        <v>14</v>
      </c>
      <c r="C3441" s="80"/>
      <c r="D3441" s="28" t="s">
        <v>2668</v>
      </c>
      <c r="E3441" s="16" t="s">
        <v>5003</v>
      </c>
      <c r="F3441" s="87"/>
      <c r="G3441" s="17">
        <v>997</v>
      </c>
      <c r="H3441" s="76">
        <v>297</v>
      </c>
      <c r="I3441" s="18">
        <f t="shared" si="273"/>
        <v>12.122448979591837</v>
      </c>
      <c r="J3441" s="46">
        <f>'Skupinové slevy'!$C$62</f>
        <v>0</v>
      </c>
      <c r="K3441" s="46">
        <f t="shared" si="274"/>
        <v>0</v>
      </c>
      <c r="L3441" s="46">
        <f t="shared" si="275"/>
        <v>0</v>
      </c>
      <c r="M3441" s="19">
        <f t="shared" si="277"/>
        <v>297</v>
      </c>
      <c r="N3441" s="19">
        <f t="shared" si="276"/>
        <v>12.122448979591837</v>
      </c>
    </row>
    <row r="3442" spans="1:14" ht="15" customHeight="1">
      <c r="A3442" s="15">
        <v>3436</v>
      </c>
      <c r="B3442" s="42">
        <v>14</v>
      </c>
      <c r="C3442" s="80"/>
      <c r="D3442" s="28" t="s">
        <v>5004</v>
      </c>
      <c r="E3442" s="16" t="s">
        <v>5005</v>
      </c>
      <c r="F3442" s="87"/>
      <c r="G3442" s="17">
        <v>997</v>
      </c>
      <c r="H3442" s="76">
        <v>297</v>
      </c>
      <c r="I3442" s="18">
        <f t="shared" si="273"/>
        <v>12.122448979591837</v>
      </c>
      <c r="J3442" s="46">
        <f>'Skupinové slevy'!$C$62</f>
        <v>0</v>
      </c>
      <c r="K3442" s="46">
        <f t="shared" si="274"/>
        <v>0</v>
      </c>
      <c r="L3442" s="46">
        <f t="shared" si="275"/>
        <v>0</v>
      </c>
      <c r="M3442" s="19">
        <f t="shared" si="277"/>
        <v>297</v>
      </c>
      <c r="N3442" s="19">
        <f t="shared" si="276"/>
        <v>12.122448979591837</v>
      </c>
    </row>
    <row r="3443" spans="1:14" ht="15" customHeight="1">
      <c r="A3443" s="15">
        <v>3437</v>
      </c>
      <c r="B3443" s="42">
        <v>14</v>
      </c>
      <c r="C3443" s="80"/>
      <c r="D3443" s="28" t="s">
        <v>5006</v>
      </c>
      <c r="E3443" s="16" t="s">
        <v>846</v>
      </c>
      <c r="F3443" s="87"/>
      <c r="G3443" s="17">
        <v>997</v>
      </c>
      <c r="H3443" s="76">
        <v>297</v>
      </c>
      <c r="I3443" s="18">
        <f t="shared" si="273"/>
        <v>12.122448979591837</v>
      </c>
      <c r="J3443" s="46">
        <f>'Skupinové slevy'!$C$62</f>
        <v>0</v>
      </c>
      <c r="K3443" s="46">
        <f t="shared" si="274"/>
        <v>0</v>
      </c>
      <c r="L3443" s="46">
        <f t="shared" si="275"/>
        <v>0</v>
      </c>
      <c r="M3443" s="19">
        <f t="shared" si="277"/>
        <v>297</v>
      </c>
      <c r="N3443" s="19">
        <f t="shared" si="276"/>
        <v>12.122448979591837</v>
      </c>
    </row>
    <row r="3444" spans="1:14" ht="15" customHeight="1">
      <c r="A3444" s="15">
        <v>3438</v>
      </c>
      <c r="B3444" s="42">
        <v>14</v>
      </c>
      <c r="C3444" s="80"/>
      <c r="D3444" s="28" t="s">
        <v>847</v>
      </c>
      <c r="E3444" s="16" t="s">
        <v>848</v>
      </c>
      <c r="F3444" s="87"/>
      <c r="G3444" s="17">
        <v>997</v>
      </c>
      <c r="H3444" s="76">
        <v>297</v>
      </c>
      <c r="I3444" s="18">
        <f t="shared" si="273"/>
        <v>12.122448979591837</v>
      </c>
      <c r="J3444" s="46">
        <f>'Skupinové slevy'!$C$62</f>
        <v>0</v>
      </c>
      <c r="K3444" s="46">
        <f t="shared" si="274"/>
        <v>0</v>
      </c>
      <c r="L3444" s="46">
        <f t="shared" si="275"/>
        <v>0</v>
      </c>
      <c r="M3444" s="19">
        <f t="shared" si="277"/>
        <v>297</v>
      </c>
      <c r="N3444" s="19">
        <f t="shared" si="276"/>
        <v>12.122448979591837</v>
      </c>
    </row>
    <row r="3445" spans="1:14" ht="15" customHeight="1">
      <c r="A3445" s="15">
        <v>3439</v>
      </c>
      <c r="B3445" s="42">
        <v>14</v>
      </c>
      <c r="C3445" s="80"/>
      <c r="D3445" s="28" t="s">
        <v>849</v>
      </c>
      <c r="E3445" s="16" t="s">
        <v>850</v>
      </c>
      <c r="F3445" s="87"/>
      <c r="G3445" s="17">
        <v>998</v>
      </c>
      <c r="H3445" s="76">
        <v>297</v>
      </c>
      <c r="I3445" s="18">
        <f t="shared" si="273"/>
        <v>12.122448979591837</v>
      </c>
      <c r="J3445" s="46">
        <f>'Skupinové slevy'!$C$63</f>
        <v>0</v>
      </c>
      <c r="K3445" s="46">
        <f t="shared" si="274"/>
        <v>0</v>
      </c>
      <c r="L3445" s="46">
        <f t="shared" si="275"/>
        <v>0</v>
      </c>
      <c r="M3445" s="19">
        <f t="shared" si="277"/>
        <v>297</v>
      </c>
      <c r="N3445" s="19">
        <f t="shared" si="276"/>
        <v>12.122448979591837</v>
      </c>
    </row>
    <row r="3446" spans="1:14" ht="15" customHeight="1">
      <c r="A3446" s="15">
        <v>3440</v>
      </c>
      <c r="B3446" s="42">
        <v>14</v>
      </c>
      <c r="C3446" s="80"/>
      <c r="D3446" s="28" t="s">
        <v>2693</v>
      </c>
      <c r="E3446" s="16" t="s">
        <v>3304</v>
      </c>
      <c r="F3446" s="87"/>
      <c r="G3446" s="17">
        <v>998</v>
      </c>
      <c r="H3446" s="76">
        <v>373</v>
      </c>
      <c r="I3446" s="18">
        <f t="shared" si="273"/>
        <v>15.224489795918368</v>
      </c>
      <c r="J3446" s="46">
        <f>'Skupinové slevy'!$C$63</f>
        <v>0</v>
      </c>
      <c r="K3446" s="46">
        <f t="shared" si="274"/>
        <v>0</v>
      </c>
      <c r="L3446" s="46">
        <f t="shared" si="275"/>
        <v>0</v>
      </c>
      <c r="M3446" s="19">
        <f t="shared" si="277"/>
        <v>373</v>
      </c>
      <c r="N3446" s="19">
        <f t="shared" si="276"/>
        <v>12.122448979591837</v>
      </c>
    </row>
    <row r="3447" spans="1:14" ht="15" customHeight="1">
      <c r="A3447" s="15">
        <v>3441</v>
      </c>
      <c r="B3447" s="42">
        <v>14</v>
      </c>
      <c r="C3447" s="80"/>
      <c r="D3447" s="28" t="s">
        <v>2684</v>
      </c>
      <c r="E3447" s="16" t="s">
        <v>2685</v>
      </c>
      <c r="F3447" s="87"/>
      <c r="G3447" s="17">
        <v>998</v>
      </c>
      <c r="H3447" s="76">
        <v>373</v>
      </c>
      <c r="I3447" s="18">
        <f t="shared" si="273"/>
        <v>15.224489795918368</v>
      </c>
      <c r="J3447" s="46">
        <f>'Skupinové slevy'!$C$63</f>
        <v>0</v>
      </c>
      <c r="K3447" s="46">
        <f t="shared" si="274"/>
        <v>0</v>
      </c>
      <c r="L3447" s="46">
        <f t="shared" si="275"/>
        <v>0</v>
      </c>
      <c r="M3447" s="19">
        <f t="shared" si="277"/>
        <v>373</v>
      </c>
      <c r="N3447" s="19">
        <f t="shared" ref="N3447:N3478" si="278">I3444*(1-$J3444)*(1-$K3444)*(1-$L3444)</f>
        <v>12.122448979591837</v>
      </c>
    </row>
    <row r="3448" spans="1:14" ht="15" customHeight="1">
      <c r="A3448" s="15">
        <v>3442</v>
      </c>
      <c r="B3448" s="42">
        <v>14</v>
      </c>
      <c r="C3448" s="80"/>
      <c r="D3448" s="28" t="s">
        <v>3305</v>
      </c>
      <c r="E3448" s="16" t="s">
        <v>5479</v>
      </c>
      <c r="F3448" s="87"/>
      <c r="G3448" s="17">
        <v>998</v>
      </c>
      <c r="H3448" s="76">
        <v>1212</v>
      </c>
      <c r="I3448" s="18">
        <f t="shared" si="273"/>
        <v>49.469387755102041</v>
      </c>
      <c r="J3448" s="46">
        <f>'Skupinové slevy'!$C$63</f>
        <v>0</v>
      </c>
      <c r="K3448" s="46">
        <f t="shared" si="274"/>
        <v>0</v>
      </c>
      <c r="L3448" s="46">
        <f t="shared" si="275"/>
        <v>0</v>
      </c>
      <c r="M3448" s="19">
        <f t="shared" si="277"/>
        <v>1212</v>
      </c>
      <c r="N3448" s="19">
        <f t="shared" si="278"/>
        <v>12.122448979591837</v>
      </c>
    </row>
    <row r="3449" spans="1:14" ht="15" customHeight="1">
      <c r="A3449" s="15">
        <v>3443</v>
      </c>
      <c r="B3449" s="42">
        <v>14</v>
      </c>
      <c r="C3449" s="80"/>
      <c r="D3449" s="28" t="s">
        <v>320</v>
      </c>
      <c r="E3449" s="16" t="s">
        <v>3104</v>
      </c>
      <c r="F3449" s="87"/>
      <c r="G3449" s="17">
        <v>998</v>
      </c>
      <c r="H3449" s="76">
        <v>1741</v>
      </c>
      <c r="I3449" s="18">
        <f t="shared" si="273"/>
        <v>71.061224489795919</v>
      </c>
      <c r="J3449" s="46">
        <f>'Skupinové slevy'!$C$63</f>
        <v>0</v>
      </c>
      <c r="K3449" s="46">
        <f t="shared" si="274"/>
        <v>0</v>
      </c>
      <c r="L3449" s="46">
        <f t="shared" si="275"/>
        <v>0</v>
      </c>
      <c r="M3449" s="19">
        <f t="shared" si="277"/>
        <v>1741</v>
      </c>
      <c r="N3449" s="19">
        <f t="shared" si="278"/>
        <v>15.224489795918368</v>
      </c>
    </row>
    <row r="3450" spans="1:14" ht="15" customHeight="1">
      <c r="A3450" s="15">
        <v>3444</v>
      </c>
      <c r="B3450" s="42">
        <v>14</v>
      </c>
      <c r="C3450" s="80"/>
      <c r="D3450" s="28" t="s">
        <v>4719</v>
      </c>
      <c r="E3450" s="16" t="s">
        <v>4720</v>
      </c>
      <c r="F3450" s="87"/>
      <c r="G3450" s="17">
        <v>998</v>
      </c>
      <c r="H3450" s="76">
        <v>1953</v>
      </c>
      <c r="I3450" s="18">
        <f t="shared" si="273"/>
        <v>79.714285714285708</v>
      </c>
      <c r="J3450" s="46">
        <f>'Skupinové slevy'!$C$63</f>
        <v>0</v>
      </c>
      <c r="K3450" s="46">
        <f t="shared" si="274"/>
        <v>0</v>
      </c>
      <c r="L3450" s="46">
        <f t="shared" si="275"/>
        <v>0</v>
      </c>
      <c r="M3450" s="19">
        <f t="shared" si="277"/>
        <v>1953</v>
      </c>
      <c r="N3450" s="19">
        <f t="shared" si="278"/>
        <v>15.224489795918368</v>
      </c>
    </row>
    <row r="3451" spans="1:14" ht="15" customHeight="1">
      <c r="A3451" s="15">
        <v>3445</v>
      </c>
      <c r="B3451" s="42">
        <v>14</v>
      </c>
      <c r="C3451" s="80"/>
      <c r="D3451" s="28" t="s">
        <v>3839</v>
      </c>
      <c r="E3451" s="16" t="s">
        <v>3840</v>
      </c>
      <c r="F3451" s="87"/>
      <c r="G3451" s="17">
        <v>998</v>
      </c>
      <c r="H3451" s="76">
        <v>743</v>
      </c>
      <c r="I3451" s="18">
        <f t="shared" si="273"/>
        <v>30.326530612244898</v>
      </c>
      <c r="J3451" s="46">
        <f>'Skupinové slevy'!$C$63</f>
        <v>0</v>
      </c>
      <c r="K3451" s="46">
        <f t="shared" si="274"/>
        <v>0</v>
      </c>
      <c r="L3451" s="46">
        <f t="shared" si="275"/>
        <v>0</v>
      </c>
      <c r="M3451" s="19">
        <f t="shared" si="277"/>
        <v>743</v>
      </c>
      <c r="N3451" s="19">
        <f t="shared" si="278"/>
        <v>49.469387755102041</v>
      </c>
    </row>
    <row r="3452" spans="1:14" ht="15" customHeight="1">
      <c r="A3452" s="15">
        <v>3446</v>
      </c>
      <c r="B3452" s="42">
        <v>14</v>
      </c>
      <c r="C3452" s="80"/>
      <c r="D3452" s="28" t="s">
        <v>1610</v>
      </c>
      <c r="E3452" s="16" t="s">
        <v>6954</v>
      </c>
      <c r="F3452" s="87"/>
      <c r="G3452" s="17">
        <v>998</v>
      </c>
      <c r="H3452" s="76">
        <v>472</v>
      </c>
      <c r="I3452" s="18">
        <f t="shared" si="273"/>
        <v>19.26530612244898</v>
      </c>
      <c r="J3452" s="46">
        <f>'Skupinové slevy'!$C$63</f>
        <v>0</v>
      </c>
      <c r="K3452" s="46">
        <f t="shared" si="274"/>
        <v>0</v>
      </c>
      <c r="L3452" s="46">
        <f t="shared" si="275"/>
        <v>0</v>
      </c>
      <c r="M3452" s="19">
        <f t="shared" si="277"/>
        <v>472</v>
      </c>
      <c r="N3452" s="19">
        <f t="shared" si="278"/>
        <v>71.061224489795919</v>
      </c>
    </row>
    <row r="3453" spans="1:14" ht="15" customHeight="1">
      <c r="A3453" s="15">
        <v>3447</v>
      </c>
      <c r="B3453" s="42">
        <v>14</v>
      </c>
      <c r="C3453" s="80"/>
      <c r="D3453" s="28" t="s">
        <v>2797</v>
      </c>
      <c r="E3453" s="16" t="s">
        <v>2798</v>
      </c>
      <c r="F3453" s="87"/>
      <c r="G3453" s="17">
        <v>998</v>
      </c>
      <c r="H3453" s="76">
        <v>472</v>
      </c>
      <c r="I3453" s="18">
        <f t="shared" si="273"/>
        <v>19.26530612244898</v>
      </c>
      <c r="J3453" s="46">
        <f>'Skupinové slevy'!$C$63</f>
        <v>0</v>
      </c>
      <c r="K3453" s="46">
        <f t="shared" si="274"/>
        <v>0</v>
      </c>
      <c r="L3453" s="46">
        <f t="shared" si="275"/>
        <v>0</v>
      </c>
      <c r="M3453" s="19">
        <f t="shared" si="277"/>
        <v>472</v>
      </c>
      <c r="N3453" s="19">
        <f t="shared" si="278"/>
        <v>79.714285714285708</v>
      </c>
    </row>
    <row r="3454" spans="1:14" ht="15" customHeight="1">
      <c r="A3454" s="15">
        <v>3448</v>
      </c>
      <c r="B3454" s="42">
        <v>14</v>
      </c>
      <c r="C3454" s="80"/>
      <c r="D3454" s="28" t="s">
        <v>3889</v>
      </c>
      <c r="E3454" s="16" t="s">
        <v>3890</v>
      </c>
      <c r="F3454" s="87"/>
      <c r="G3454" s="17">
        <v>998</v>
      </c>
      <c r="H3454" s="76">
        <v>251</v>
      </c>
      <c r="I3454" s="18">
        <f t="shared" si="273"/>
        <v>10.244897959183673</v>
      </c>
      <c r="J3454" s="46">
        <f>'Skupinové slevy'!$C$63</f>
        <v>0</v>
      </c>
      <c r="K3454" s="46">
        <f t="shared" si="274"/>
        <v>0</v>
      </c>
      <c r="L3454" s="46">
        <f t="shared" si="275"/>
        <v>0</v>
      </c>
      <c r="M3454" s="19">
        <f t="shared" si="277"/>
        <v>251</v>
      </c>
      <c r="N3454" s="19">
        <f t="shared" si="278"/>
        <v>30.326530612244898</v>
      </c>
    </row>
    <row r="3455" spans="1:14" ht="15" customHeight="1">
      <c r="A3455" s="15">
        <v>3449</v>
      </c>
      <c r="B3455" s="42">
        <v>14</v>
      </c>
      <c r="C3455" s="80"/>
      <c r="D3455" s="28" t="s">
        <v>1602</v>
      </c>
      <c r="E3455" s="16" t="s">
        <v>1603</v>
      </c>
      <c r="F3455" s="87"/>
      <c r="G3455" s="17">
        <v>998</v>
      </c>
      <c r="H3455" s="76">
        <v>780</v>
      </c>
      <c r="I3455" s="18">
        <f t="shared" si="273"/>
        <v>31.836734693877553</v>
      </c>
      <c r="J3455" s="46">
        <f>'Skupinové slevy'!$C$63</f>
        <v>0</v>
      </c>
      <c r="K3455" s="46">
        <f t="shared" si="274"/>
        <v>0</v>
      </c>
      <c r="L3455" s="46">
        <f t="shared" si="275"/>
        <v>0</v>
      </c>
      <c r="M3455" s="19">
        <f t="shared" si="277"/>
        <v>780</v>
      </c>
      <c r="N3455" s="19">
        <f t="shared" si="278"/>
        <v>19.26530612244898</v>
      </c>
    </row>
    <row r="3456" spans="1:14" ht="15" customHeight="1">
      <c r="A3456" s="15">
        <v>3450</v>
      </c>
      <c r="B3456" s="42">
        <v>14</v>
      </c>
      <c r="C3456" s="80"/>
      <c r="D3456" s="28" t="s">
        <v>2793</v>
      </c>
      <c r="E3456" s="16" t="s">
        <v>2794</v>
      </c>
      <c r="F3456" s="87"/>
      <c r="G3456" s="17">
        <v>998</v>
      </c>
      <c r="H3456" s="76">
        <v>359</v>
      </c>
      <c r="I3456" s="18">
        <f t="shared" si="273"/>
        <v>14.653061224489797</v>
      </c>
      <c r="J3456" s="46">
        <f>'Skupinové slevy'!$C$63</f>
        <v>0</v>
      </c>
      <c r="K3456" s="46">
        <f t="shared" si="274"/>
        <v>0</v>
      </c>
      <c r="L3456" s="46">
        <f t="shared" si="275"/>
        <v>0</v>
      </c>
      <c r="M3456" s="19">
        <f t="shared" si="277"/>
        <v>359</v>
      </c>
      <c r="N3456" s="19">
        <f t="shared" si="278"/>
        <v>19.26530612244898</v>
      </c>
    </row>
    <row r="3457" spans="1:14" ht="15" customHeight="1">
      <c r="A3457" s="15">
        <v>3451</v>
      </c>
      <c r="B3457" s="42">
        <v>14</v>
      </c>
      <c r="C3457" s="80"/>
      <c r="D3457" s="28" t="s">
        <v>2795</v>
      </c>
      <c r="E3457" s="16" t="s">
        <v>2796</v>
      </c>
      <c r="F3457" s="87"/>
      <c r="G3457" s="17">
        <v>998</v>
      </c>
      <c r="H3457" s="76">
        <v>359</v>
      </c>
      <c r="I3457" s="18">
        <f t="shared" si="273"/>
        <v>14.653061224489797</v>
      </c>
      <c r="J3457" s="46">
        <f>'Skupinové slevy'!$C$63</f>
        <v>0</v>
      </c>
      <c r="K3457" s="46">
        <f t="shared" si="274"/>
        <v>0</v>
      </c>
      <c r="L3457" s="46">
        <f t="shared" si="275"/>
        <v>0</v>
      </c>
      <c r="M3457" s="19">
        <f t="shared" si="277"/>
        <v>359</v>
      </c>
      <c r="N3457" s="19">
        <f t="shared" si="278"/>
        <v>10.244897959183673</v>
      </c>
    </row>
    <row r="3458" spans="1:14" ht="15" customHeight="1">
      <c r="A3458" s="15">
        <v>3452</v>
      </c>
      <c r="B3458" s="42">
        <v>14</v>
      </c>
      <c r="C3458" s="80"/>
      <c r="D3458" s="28" t="s">
        <v>3904</v>
      </c>
      <c r="E3458" s="16" t="s">
        <v>3905</v>
      </c>
      <c r="F3458" s="87"/>
      <c r="G3458" s="17">
        <v>998</v>
      </c>
      <c r="H3458" s="76">
        <v>473</v>
      </c>
      <c r="I3458" s="18">
        <f t="shared" si="273"/>
        <v>19.306122448979593</v>
      </c>
      <c r="J3458" s="46">
        <f>'Skupinové slevy'!$C$63</f>
        <v>0</v>
      </c>
      <c r="K3458" s="46">
        <f t="shared" si="274"/>
        <v>0</v>
      </c>
      <c r="L3458" s="46">
        <f t="shared" si="275"/>
        <v>0</v>
      </c>
      <c r="M3458" s="19">
        <f t="shared" si="277"/>
        <v>473</v>
      </c>
      <c r="N3458" s="19">
        <f t="shared" si="278"/>
        <v>31.836734693877553</v>
      </c>
    </row>
    <row r="3459" spans="1:14" ht="15" customHeight="1">
      <c r="A3459" s="15">
        <v>3453</v>
      </c>
      <c r="B3459" s="42">
        <v>14</v>
      </c>
      <c r="C3459" s="80"/>
      <c r="D3459" s="28" t="s">
        <v>1604</v>
      </c>
      <c r="E3459" s="16" t="s">
        <v>1605</v>
      </c>
      <c r="F3459" s="87"/>
      <c r="G3459" s="17">
        <v>998</v>
      </c>
      <c r="H3459" s="76">
        <v>661</v>
      </c>
      <c r="I3459" s="18">
        <f t="shared" si="273"/>
        <v>26.979591836734695</v>
      </c>
      <c r="J3459" s="46">
        <f>'Skupinové slevy'!$C$63</f>
        <v>0</v>
      </c>
      <c r="K3459" s="46">
        <f t="shared" si="274"/>
        <v>0</v>
      </c>
      <c r="L3459" s="46">
        <f t="shared" si="275"/>
        <v>0</v>
      </c>
      <c r="M3459" s="19">
        <f t="shared" si="277"/>
        <v>661</v>
      </c>
      <c r="N3459" s="19">
        <f t="shared" si="278"/>
        <v>14.653061224489797</v>
      </c>
    </row>
    <row r="3460" spans="1:14" ht="15" customHeight="1">
      <c r="A3460" s="15">
        <v>3454</v>
      </c>
      <c r="B3460" s="42">
        <v>14</v>
      </c>
      <c r="C3460" s="80"/>
      <c r="D3460" s="28" t="s">
        <v>190</v>
      </c>
      <c r="E3460" s="16" t="s">
        <v>191</v>
      </c>
      <c r="F3460" s="87"/>
      <c r="G3460" s="17">
        <v>998</v>
      </c>
      <c r="H3460" s="76">
        <v>331</v>
      </c>
      <c r="I3460" s="18">
        <f t="shared" si="273"/>
        <v>13.510204081632653</v>
      </c>
      <c r="J3460" s="46">
        <f>'Skupinové slevy'!$C$63</f>
        <v>0</v>
      </c>
      <c r="K3460" s="46">
        <f t="shared" si="274"/>
        <v>0</v>
      </c>
      <c r="L3460" s="46">
        <f t="shared" si="275"/>
        <v>0</v>
      </c>
      <c r="M3460" s="19">
        <f t="shared" si="277"/>
        <v>331</v>
      </c>
      <c r="N3460" s="19">
        <f t="shared" si="278"/>
        <v>14.653061224489797</v>
      </c>
    </row>
    <row r="3461" spans="1:14" ht="15" customHeight="1">
      <c r="A3461" s="15">
        <v>3455</v>
      </c>
      <c r="B3461" s="42">
        <v>14</v>
      </c>
      <c r="C3461" s="80"/>
      <c r="D3461" s="28" t="s">
        <v>348</v>
      </c>
      <c r="E3461" s="16" t="s">
        <v>349</v>
      </c>
      <c r="F3461" s="87"/>
      <c r="G3461" s="17">
        <v>998</v>
      </c>
      <c r="H3461" s="76">
        <v>331</v>
      </c>
      <c r="I3461" s="18">
        <f t="shared" si="273"/>
        <v>13.510204081632653</v>
      </c>
      <c r="J3461" s="46">
        <f>'Skupinové slevy'!$C$63</f>
        <v>0</v>
      </c>
      <c r="K3461" s="46">
        <f t="shared" si="274"/>
        <v>0</v>
      </c>
      <c r="L3461" s="46">
        <f t="shared" si="275"/>
        <v>0</v>
      </c>
      <c r="M3461" s="19">
        <f t="shared" si="277"/>
        <v>331</v>
      </c>
      <c r="N3461" s="19">
        <f t="shared" si="278"/>
        <v>19.306122448979593</v>
      </c>
    </row>
    <row r="3462" spans="1:14" ht="15" customHeight="1">
      <c r="A3462" s="15">
        <v>3456</v>
      </c>
      <c r="B3462" s="42">
        <v>14</v>
      </c>
      <c r="C3462" s="80"/>
      <c r="D3462" s="28" t="s">
        <v>3891</v>
      </c>
      <c r="E3462" s="16" t="s">
        <v>3892</v>
      </c>
      <c r="F3462" s="87"/>
      <c r="G3462" s="17">
        <v>998</v>
      </c>
      <c r="H3462" s="76">
        <v>477</v>
      </c>
      <c r="I3462" s="18">
        <f t="shared" si="273"/>
        <v>19.469387755102041</v>
      </c>
      <c r="J3462" s="46">
        <f>'Skupinové slevy'!$C$63</f>
        <v>0</v>
      </c>
      <c r="K3462" s="46">
        <f t="shared" si="274"/>
        <v>0</v>
      </c>
      <c r="L3462" s="46">
        <f t="shared" si="275"/>
        <v>0</v>
      </c>
      <c r="M3462" s="19">
        <f t="shared" si="277"/>
        <v>477</v>
      </c>
      <c r="N3462" s="19">
        <f t="shared" si="278"/>
        <v>26.979591836734695</v>
      </c>
    </row>
    <row r="3463" spans="1:14" ht="15" customHeight="1">
      <c r="A3463" s="15">
        <v>3457</v>
      </c>
      <c r="B3463" s="42">
        <v>14</v>
      </c>
      <c r="C3463" s="80"/>
      <c r="D3463" s="28" t="s">
        <v>6084</v>
      </c>
      <c r="E3463" s="16" t="s">
        <v>6699</v>
      </c>
      <c r="F3463" s="87"/>
      <c r="G3463" s="17">
        <v>998</v>
      </c>
      <c r="H3463" s="76">
        <v>110.4</v>
      </c>
      <c r="I3463" s="18">
        <f t="shared" ref="I3463:I3526" si="279">H3463/$I$5</f>
        <v>4.5061224489795917</v>
      </c>
      <c r="J3463" s="46">
        <f>'Skupinové slevy'!$C$63</f>
        <v>0</v>
      </c>
      <c r="K3463" s="46">
        <f t="shared" ref="K3463:K3526" si="280">IF($K$4="X",0.04,0)</f>
        <v>0</v>
      </c>
      <c r="L3463" s="46">
        <f t="shared" ref="L3463:L3526" si="281">IF($L$4="X",0.02,0)</f>
        <v>0</v>
      </c>
      <c r="M3463" s="19">
        <f t="shared" si="277"/>
        <v>110.4</v>
      </c>
      <c r="N3463" s="19">
        <f t="shared" si="278"/>
        <v>13.510204081632653</v>
      </c>
    </row>
    <row r="3464" spans="1:14" ht="15" customHeight="1">
      <c r="A3464" s="15">
        <v>3458</v>
      </c>
      <c r="B3464" s="42">
        <v>14</v>
      </c>
      <c r="C3464" s="80"/>
      <c r="D3464" s="28" t="s">
        <v>6087</v>
      </c>
      <c r="E3464" s="16" t="s">
        <v>6088</v>
      </c>
      <c r="F3464" s="87"/>
      <c r="G3464" s="17">
        <v>998</v>
      </c>
      <c r="H3464" s="76">
        <v>128.4</v>
      </c>
      <c r="I3464" s="18">
        <f t="shared" si="279"/>
        <v>5.2408163265306129</v>
      </c>
      <c r="J3464" s="46">
        <f>'Skupinové slevy'!$C$63</f>
        <v>0</v>
      </c>
      <c r="K3464" s="46">
        <f t="shared" si="280"/>
        <v>0</v>
      </c>
      <c r="L3464" s="46">
        <f t="shared" si="281"/>
        <v>0</v>
      </c>
      <c r="M3464" s="19">
        <f t="shared" si="277"/>
        <v>128.4</v>
      </c>
      <c r="N3464" s="19">
        <f t="shared" si="278"/>
        <v>13.510204081632653</v>
      </c>
    </row>
    <row r="3465" spans="1:14" ht="15" customHeight="1">
      <c r="A3465" s="15">
        <v>3459</v>
      </c>
      <c r="B3465" s="42">
        <v>14</v>
      </c>
      <c r="C3465" s="80"/>
      <c r="D3465" s="28" t="s">
        <v>2473</v>
      </c>
      <c r="E3465" s="16" t="s">
        <v>2474</v>
      </c>
      <c r="F3465" s="87"/>
      <c r="G3465" s="17">
        <v>998</v>
      </c>
      <c r="H3465" s="76">
        <v>221</v>
      </c>
      <c r="I3465" s="18">
        <f t="shared" si="279"/>
        <v>9.0204081632653068</v>
      </c>
      <c r="J3465" s="46">
        <f>'Skupinové slevy'!$C$63</f>
        <v>0</v>
      </c>
      <c r="K3465" s="46">
        <f t="shared" si="280"/>
        <v>0</v>
      </c>
      <c r="L3465" s="46">
        <f t="shared" si="281"/>
        <v>0</v>
      </c>
      <c r="M3465" s="19">
        <f t="shared" si="277"/>
        <v>221</v>
      </c>
      <c r="N3465" s="19">
        <f t="shared" si="278"/>
        <v>19.469387755102041</v>
      </c>
    </row>
    <row r="3466" spans="1:14" ht="15" customHeight="1">
      <c r="A3466" s="15">
        <v>3460</v>
      </c>
      <c r="B3466" s="42">
        <v>14</v>
      </c>
      <c r="C3466" s="80"/>
      <c r="D3466" s="28" t="s">
        <v>2664</v>
      </c>
      <c r="E3466" s="16" t="s">
        <v>2665</v>
      </c>
      <c r="F3466" s="87"/>
      <c r="G3466" s="17">
        <v>997</v>
      </c>
      <c r="H3466" s="76">
        <v>109.4</v>
      </c>
      <c r="I3466" s="18">
        <f t="shared" si="279"/>
        <v>4.4653061224489798</v>
      </c>
      <c r="J3466" s="46">
        <f>'Skupinové slevy'!$C$62</f>
        <v>0</v>
      </c>
      <c r="K3466" s="46">
        <f t="shared" si="280"/>
        <v>0</v>
      </c>
      <c r="L3466" s="46">
        <f t="shared" si="281"/>
        <v>0</v>
      </c>
      <c r="M3466" s="19">
        <f t="shared" si="277"/>
        <v>109.4</v>
      </c>
      <c r="N3466" s="19">
        <f t="shared" si="278"/>
        <v>4.5061224489795917</v>
      </c>
    </row>
    <row r="3467" spans="1:14" ht="15" customHeight="1">
      <c r="A3467" s="15">
        <v>3461</v>
      </c>
      <c r="B3467" s="42">
        <v>14</v>
      </c>
      <c r="C3467" s="80"/>
      <c r="D3467" s="28" t="s">
        <v>2486</v>
      </c>
      <c r="E3467" s="16" t="s">
        <v>2487</v>
      </c>
      <c r="F3467" s="87"/>
      <c r="G3467" s="17">
        <v>998</v>
      </c>
      <c r="H3467" s="76">
        <v>696</v>
      </c>
      <c r="I3467" s="18">
        <f t="shared" si="279"/>
        <v>28.408163265306122</v>
      </c>
      <c r="J3467" s="46">
        <f>'Skupinové slevy'!$C$63</f>
        <v>0</v>
      </c>
      <c r="K3467" s="46">
        <f t="shared" si="280"/>
        <v>0</v>
      </c>
      <c r="L3467" s="46">
        <f t="shared" si="281"/>
        <v>0</v>
      </c>
      <c r="M3467" s="19">
        <f t="shared" si="277"/>
        <v>696</v>
      </c>
      <c r="N3467" s="19">
        <f t="shared" si="278"/>
        <v>5.2408163265306129</v>
      </c>
    </row>
    <row r="3468" spans="1:14" ht="15" customHeight="1">
      <c r="A3468" s="15">
        <v>3462</v>
      </c>
      <c r="B3468" s="42">
        <v>14</v>
      </c>
      <c r="C3468" s="80"/>
      <c r="D3468" s="28" t="s">
        <v>432</v>
      </c>
      <c r="E3468" s="16" t="s">
        <v>433</v>
      </c>
      <c r="F3468" s="87"/>
      <c r="G3468" s="17">
        <v>998</v>
      </c>
      <c r="H3468" s="76">
        <v>438</v>
      </c>
      <c r="I3468" s="18">
        <f t="shared" si="279"/>
        <v>17.877551020408163</v>
      </c>
      <c r="J3468" s="46">
        <f>'Skupinové slevy'!$C$63</f>
        <v>0</v>
      </c>
      <c r="K3468" s="46">
        <f t="shared" si="280"/>
        <v>0</v>
      </c>
      <c r="L3468" s="46">
        <f t="shared" si="281"/>
        <v>0</v>
      </c>
      <c r="M3468" s="19">
        <f t="shared" si="277"/>
        <v>438</v>
      </c>
      <c r="N3468" s="19">
        <f t="shared" si="278"/>
        <v>9.0204081632653068</v>
      </c>
    </row>
    <row r="3469" spans="1:14" ht="15" customHeight="1">
      <c r="A3469" s="15">
        <v>3463</v>
      </c>
      <c r="B3469" s="42">
        <v>14</v>
      </c>
      <c r="C3469" s="80"/>
      <c r="D3469" s="28" t="s">
        <v>1562</v>
      </c>
      <c r="E3469" s="16" t="s">
        <v>4053</v>
      </c>
      <c r="F3469" s="87"/>
      <c r="G3469" s="17">
        <v>998</v>
      </c>
      <c r="H3469" s="76">
        <v>125.9</v>
      </c>
      <c r="I3469" s="18">
        <f t="shared" si="279"/>
        <v>5.1387755102040815</v>
      </c>
      <c r="J3469" s="46">
        <f>'Skupinové slevy'!$C$63</f>
        <v>0</v>
      </c>
      <c r="K3469" s="46">
        <f t="shared" si="280"/>
        <v>0</v>
      </c>
      <c r="L3469" s="46">
        <f t="shared" si="281"/>
        <v>0</v>
      </c>
      <c r="M3469" s="19">
        <f t="shared" si="277"/>
        <v>125.9</v>
      </c>
      <c r="N3469" s="19">
        <f t="shared" si="278"/>
        <v>4.4653061224489798</v>
      </c>
    </row>
    <row r="3470" spans="1:14" ht="15" customHeight="1">
      <c r="A3470" s="15">
        <v>3464</v>
      </c>
      <c r="B3470" s="42">
        <v>14</v>
      </c>
      <c r="C3470" s="80"/>
      <c r="D3470" s="28" t="s">
        <v>1560</v>
      </c>
      <c r="E3470" s="16" t="s">
        <v>1561</v>
      </c>
      <c r="F3470" s="87"/>
      <c r="G3470" s="17">
        <v>998</v>
      </c>
      <c r="H3470" s="76">
        <v>30.1</v>
      </c>
      <c r="I3470" s="18">
        <f t="shared" si="279"/>
        <v>1.2285714285714286</v>
      </c>
      <c r="J3470" s="46">
        <f>'Skupinové slevy'!$C$63</f>
        <v>0</v>
      </c>
      <c r="K3470" s="46">
        <f t="shared" si="280"/>
        <v>0</v>
      </c>
      <c r="L3470" s="46">
        <f t="shared" si="281"/>
        <v>0</v>
      </c>
      <c r="M3470" s="19">
        <f t="shared" si="277"/>
        <v>30.1</v>
      </c>
      <c r="N3470" s="19">
        <f t="shared" si="278"/>
        <v>28.408163265306122</v>
      </c>
    </row>
    <row r="3471" spans="1:14" ht="15" customHeight="1">
      <c r="A3471" s="15">
        <v>3465</v>
      </c>
      <c r="B3471" s="42">
        <v>14</v>
      </c>
      <c r="C3471" s="80"/>
      <c r="D3471" s="28" t="s">
        <v>3384</v>
      </c>
      <c r="E3471" s="16" t="s">
        <v>3385</v>
      </c>
      <c r="F3471" s="87"/>
      <c r="G3471" s="17">
        <v>998</v>
      </c>
      <c r="H3471" s="76">
        <v>566</v>
      </c>
      <c r="I3471" s="18">
        <f t="shared" si="279"/>
        <v>23.102040816326532</v>
      </c>
      <c r="J3471" s="46">
        <f>'Skupinové slevy'!$C$63</f>
        <v>0</v>
      </c>
      <c r="K3471" s="46">
        <f t="shared" si="280"/>
        <v>0</v>
      </c>
      <c r="L3471" s="46">
        <f t="shared" si="281"/>
        <v>0</v>
      </c>
      <c r="M3471" s="19">
        <f t="shared" si="277"/>
        <v>566</v>
      </c>
      <c r="N3471" s="19">
        <f t="shared" si="278"/>
        <v>17.877551020408163</v>
      </c>
    </row>
    <row r="3472" spans="1:14" ht="15" customHeight="1">
      <c r="A3472" s="15">
        <v>3466</v>
      </c>
      <c r="B3472" s="42">
        <v>14</v>
      </c>
      <c r="C3472" s="80"/>
      <c r="D3472" s="28" t="s">
        <v>3386</v>
      </c>
      <c r="E3472" s="16" t="s">
        <v>269</v>
      </c>
      <c r="F3472" s="87"/>
      <c r="G3472" s="17">
        <v>998</v>
      </c>
      <c r="H3472" s="76">
        <v>593</v>
      </c>
      <c r="I3472" s="18">
        <f t="shared" si="279"/>
        <v>24.204081632653061</v>
      </c>
      <c r="J3472" s="46">
        <f>'Skupinové slevy'!$C$63</f>
        <v>0</v>
      </c>
      <c r="K3472" s="46">
        <f t="shared" si="280"/>
        <v>0</v>
      </c>
      <c r="L3472" s="46">
        <f t="shared" si="281"/>
        <v>0</v>
      </c>
      <c r="M3472" s="19">
        <f t="shared" si="277"/>
        <v>593</v>
      </c>
      <c r="N3472" s="19">
        <f t="shared" si="278"/>
        <v>5.1387755102040815</v>
      </c>
    </row>
    <row r="3473" spans="1:14" ht="15" customHeight="1">
      <c r="A3473" s="15">
        <v>3467</v>
      </c>
      <c r="B3473" s="42">
        <v>14</v>
      </c>
      <c r="C3473" s="80"/>
      <c r="D3473" s="28" t="s">
        <v>270</v>
      </c>
      <c r="E3473" s="16" t="s">
        <v>271</v>
      </c>
      <c r="F3473" s="87"/>
      <c r="G3473" s="17">
        <v>998</v>
      </c>
      <c r="H3473" s="76">
        <v>398</v>
      </c>
      <c r="I3473" s="18">
        <f t="shared" si="279"/>
        <v>16.244897959183675</v>
      </c>
      <c r="J3473" s="46">
        <f>'Skupinové slevy'!$C$63</f>
        <v>0</v>
      </c>
      <c r="K3473" s="46">
        <f t="shared" si="280"/>
        <v>0</v>
      </c>
      <c r="L3473" s="46">
        <f t="shared" si="281"/>
        <v>0</v>
      </c>
      <c r="M3473" s="19">
        <f t="shared" si="277"/>
        <v>398</v>
      </c>
      <c r="N3473" s="19">
        <f t="shared" si="278"/>
        <v>1.2285714285714286</v>
      </c>
    </row>
    <row r="3474" spans="1:14" ht="15" customHeight="1">
      <c r="A3474" s="15">
        <v>3468</v>
      </c>
      <c r="B3474" s="42">
        <v>14</v>
      </c>
      <c r="C3474" s="80"/>
      <c r="D3474" s="28" t="s">
        <v>272</v>
      </c>
      <c r="E3474" s="16" t="s">
        <v>273</v>
      </c>
      <c r="F3474" s="87"/>
      <c r="G3474" s="17">
        <v>998</v>
      </c>
      <c r="H3474" s="76">
        <v>559</v>
      </c>
      <c r="I3474" s="18">
        <f t="shared" si="279"/>
        <v>22.816326530612244</v>
      </c>
      <c r="J3474" s="46">
        <f>'Skupinové slevy'!$C$63</f>
        <v>0</v>
      </c>
      <c r="K3474" s="46">
        <f t="shared" si="280"/>
        <v>0</v>
      </c>
      <c r="L3474" s="46">
        <f t="shared" si="281"/>
        <v>0</v>
      </c>
      <c r="M3474" s="19">
        <f t="shared" si="277"/>
        <v>559</v>
      </c>
      <c r="N3474" s="19">
        <f t="shared" si="278"/>
        <v>23.102040816326532</v>
      </c>
    </row>
    <row r="3475" spans="1:14" ht="15" customHeight="1">
      <c r="A3475" s="15">
        <v>3469</v>
      </c>
      <c r="B3475" s="42">
        <v>14</v>
      </c>
      <c r="C3475" s="80"/>
      <c r="D3475" s="28" t="s">
        <v>4717</v>
      </c>
      <c r="E3475" s="16" t="s">
        <v>4718</v>
      </c>
      <c r="F3475" s="87"/>
      <c r="G3475" s="17">
        <v>998</v>
      </c>
      <c r="H3475" s="76">
        <v>566</v>
      </c>
      <c r="I3475" s="18">
        <f t="shared" si="279"/>
        <v>23.102040816326532</v>
      </c>
      <c r="J3475" s="46">
        <f>'Skupinové slevy'!$C$63</f>
        <v>0</v>
      </c>
      <c r="K3475" s="46">
        <f t="shared" si="280"/>
        <v>0</v>
      </c>
      <c r="L3475" s="46">
        <f t="shared" si="281"/>
        <v>0</v>
      </c>
      <c r="M3475" s="19">
        <f t="shared" si="277"/>
        <v>566</v>
      </c>
      <c r="N3475" s="19">
        <f t="shared" si="278"/>
        <v>24.204081632653061</v>
      </c>
    </row>
    <row r="3476" spans="1:14" ht="15" customHeight="1">
      <c r="A3476" s="15">
        <v>3470</v>
      </c>
      <c r="B3476" s="42">
        <v>14</v>
      </c>
      <c r="C3476" s="80"/>
      <c r="D3476" s="28" t="s">
        <v>4058</v>
      </c>
      <c r="E3476" s="16" t="s">
        <v>4059</v>
      </c>
      <c r="F3476" s="87"/>
      <c r="G3476" s="17">
        <v>998</v>
      </c>
      <c r="H3476" s="76">
        <v>559</v>
      </c>
      <c r="I3476" s="18">
        <f t="shared" si="279"/>
        <v>22.816326530612244</v>
      </c>
      <c r="J3476" s="46">
        <f>'Skupinové slevy'!$C$63</f>
        <v>0</v>
      </c>
      <c r="K3476" s="46">
        <f t="shared" si="280"/>
        <v>0</v>
      </c>
      <c r="L3476" s="46">
        <f t="shared" si="281"/>
        <v>0</v>
      </c>
      <c r="M3476" s="19">
        <f t="shared" si="277"/>
        <v>559</v>
      </c>
      <c r="N3476" s="19">
        <f t="shared" si="278"/>
        <v>16.244897959183675</v>
      </c>
    </row>
    <row r="3477" spans="1:14" ht="15" customHeight="1">
      <c r="A3477" s="15">
        <v>3471</v>
      </c>
      <c r="B3477" s="42">
        <v>14</v>
      </c>
      <c r="C3477" s="80"/>
      <c r="D3477" s="28" t="s">
        <v>3573</v>
      </c>
      <c r="E3477" s="16" t="s">
        <v>3574</v>
      </c>
      <c r="F3477" s="87"/>
      <c r="G3477" s="17">
        <v>998</v>
      </c>
      <c r="H3477" s="76">
        <v>397</v>
      </c>
      <c r="I3477" s="18">
        <f t="shared" si="279"/>
        <v>16.204081632653061</v>
      </c>
      <c r="J3477" s="46">
        <f>'Skupinové slevy'!$C$63</f>
        <v>0</v>
      </c>
      <c r="K3477" s="46">
        <f t="shared" si="280"/>
        <v>0</v>
      </c>
      <c r="L3477" s="46">
        <f t="shared" si="281"/>
        <v>0</v>
      </c>
      <c r="M3477" s="19">
        <f t="shared" si="277"/>
        <v>397</v>
      </c>
      <c r="N3477" s="19">
        <f t="shared" si="278"/>
        <v>22.816326530612244</v>
      </c>
    </row>
    <row r="3478" spans="1:14" ht="15" customHeight="1">
      <c r="A3478" s="15">
        <v>3472</v>
      </c>
      <c r="B3478" s="42">
        <v>14</v>
      </c>
      <c r="C3478" s="80"/>
      <c r="D3478" s="28" t="s">
        <v>3575</v>
      </c>
      <c r="E3478" s="16" t="s">
        <v>3576</v>
      </c>
      <c r="F3478" s="87"/>
      <c r="G3478" s="17">
        <v>998</v>
      </c>
      <c r="H3478" s="76">
        <v>444</v>
      </c>
      <c r="I3478" s="18">
        <f t="shared" si="279"/>
        <v>18.122448979591837</v>
      </c>
      <c r="J3478" s="46">
        <f>'Skupinové slevy'!$C$63</f>
        <v>0</v>
      </c>
      <c r="K3478" s="46">
        <f t="shared" si="280"/>
        <v>0</v>
      </c>
      <c r="L3478" s="46">
        <f t="shared" si="281"/>
        <v>0</v>
      </c>
      <c r="M3478" s="19">
        <f t="shared" si="277"/>
        <v>444</v>
      </c>
      <c r="N3478" s="19">
        <f t="shared" si="278"/>
        <v>23.102040816326532</v>
      </c>
    </row>
    <row r="3479" spans="1:14" ht="15" customHeight="1">
      <c r="A3479" s="15">
        <v>3473</v>
      </c>
      <c r="B3479" s="42">
        <v>14</v>
      </c>
      <c r="C3479" s="80"/>
      <c r="D3479" s="28" t="s">
        <v>5489</v>
      </c>
      <c r="E3479" s="16" t="s">
        <v>7109</v>
      </c>
      <c r="F3479" s="87"/>
      <c r="G3479" s="17">
        <v>998</v>
      </c>
      <c r="H3479" s="76">
        <v>566</v>
      </c>
      <c r="I3479" s="18">
        <f t="shared" si="279"/>
        <v>23.102040816326532</v>
      </c>
      <c r="J3479" s="46">
        <f>'Skupinové slevy'!$C$63</f>
        <v>0</v>
      </c>
      <c r="K3479" s="46">
        <f t="shared" si="280"/>
        <v>0</v>
      </c>
      <c r="L3479" s="46">
        <f t="shared" si="281"/>
        <v>0</v>
      </c>
      <c r="M3479" s="19">
        <f t="shared" si="277"/>
        <v>566</v>
      </c>
      <c r="N3479" s="19">
        <f t="shared" ref="N3479:N3510" si="282">I3476*(1-$J3476)*(1-$K3476)*(1-$L3476)</f>
        <v>22.816326530612244</v>
      </c>
    </row>
    <row r="3480" spans="1:14" ht="15" customHeight="1">
      <c r="A3480" s="15">
        <v>3474</v>
      </c>
      <c r="B3480" s="42">
        <v>14</v>
      </c>
      <c r="C3480" s="80"/>
      <c r="D3480" s="28" t="s">
        <v>2102</v>
      </c>
      <c r="E3480" s="16" t="s">
        <v>2103</v>
      </c>
      <c r="F3480" s="87"/>
      <c r="G3480" s="17">
        <v>998</v>
      </c>
      <c r="H3480" s="76">
        <v>563</v>
      </c>
      <c r="I3480" s="18">
        <f t="shared" si="279"/>
        <v>22.979591836734695</v>
      </c>
      <c r="J3480" s="46">
        <f>'Skupinové slevy'!$C$63</f>
        <v>0</v>
      </c>
      <c r="K3480" s="46">
        <f t="shared" si="280"/>
        <v>0</v>
      </c>
      <c r="L3480" s="46">
        <f t="shared" si="281"/>
        <v>0</v>
      </c>
      <c r="M3480" s="19">
        <f t="shared" si="277"/>
        <v>563</v>
      </c>
      <c r="N3480" s="19">
        <f t="shared" si="282"/>
        <v>16.204081632653061</v>
      </c>
    </row>
    <row r="3481" spans="1:14" ht="15" customHeight="1">
      <c r="A3481" s="15">
        <v>3475</v>
      </c>
      <c r="B3481" s="42">
        <v>14</v>
      </c>
      <c r="C3481" s="80"/>
      <c r="D3481" s="28" t="s">
        <v>2100</v>
      </c>
      <c r="E3481" s="16" t="s">
        <v>2101</v>
      </c>
      <c r="F3481" s="87"/>
      <c r="G3481" s="17">
        <v>998</v>
      </c>
      <c r="H3481" s="76">
        <v>591</v>
      </c>
      <c r="I3481" s="18">
        <f t="shared" si="279"/>
        <v>24.122448979591837</v>
      </c>
      <c r="J3481" s="46">
        <f>'Skupinové slevy'!$C$63</f>
        <v>0</v>
      </c>
      <c r="K3481" s="46">
        <f t="shared" si="280"/>
        <v>0</v>
      </c>
      <c r="L3481" s="46">
        <f t="shared" si="281"/>
        <v>0</v>
      </c>
      <c r="M3481" s="19">
        <f t="shared" si="277"/>
        <v>591</v>
      </c>
      <c r="N3481" s="19">
        <f t="shared" si="282"/>
        <v>18.122448979591837</v>
      </c>
    </row>
    <row r="3482" spans="1:14" ht="15" customHeight="1">
      <c r="A3482" s="15">
        <v>3476</v>
      </c>
      <c r="B3482" s="42">
        <v>14</v>
      </c>
      <c r="C3482" s="80"/>
      <c r="D3482" s="28" t="s">
        <v>2098</v>
      </c>
      <c r="E3482" s="16" t="s">
        <v>2099</v>
      </c>
      <c r="F3482" s="87"/>
      <c r="G3482" s="17">
        <v>998</v>
      </c>
      <c r="H3482" s="76">
        <v>588</v>
      </c>
      <c r="I3482" s="18">
        <f t="shared" si="279"/>
        <v>24</v>
      </c>
      <c r="J3482" s="46">
        <f>'Skupinové slevy'!$C$63</f>
        <v>0</v>
      </c>
      <c r="K3482" s="46">
        <f t="shared" si="280"/>
        <v>0</v>
      </c>
      <c r="L3482" s="46">
        <f t="shared" si="281"/>
        <v>0</v>
      </c>
      <c r="M3482" s="19">
        <f t="shared" si="277"/>
        <v>588</v>
      </c>
      <c r="N3482" s="19">
        <f t="shared" si="282"/>
        <v>23.102040816326532</v>
      </c>
    </row>
    <row r="3483" spans="1:14" ht="15" customHeight="1">
      <c r="A3483" s="15">
        <v>3477</v>
      </c>
      <c r="B3483" s="42">
        <v>14</v>
      </c>
      <c r="C3483" s="80"/>
      <c r="D3483" s="28" t="s">
        <v>1553</v>
      </c>
      <c r="E3483" s="16" t="s">
        <v>4713</v>
      </c>
      <c r="F3483" s="87"/>
      <c r="G3483" s="17">
        <v>998</v>
      </c>
      <c r="H3483" s="76">
        <v>561</v>
      </c>
      <c r="I3483" s="18">
        <f t="shared" si="279"/>
        <v>22.897959183673468</v>
      </c>
      <c r="J3483" s="46">
        <f>'Skupinové slevy'!$C$63</f>
        <v>0</v>
      </c>
      <c r="K3483" s="46">
        <f t="shared" si="280"/>
        <v>0</v>
      </c>
      <c r="L3483" s="46">
        <f t="shared" si="281"/>
        <v>0</v>
      </c>
      <c r="M3483" s="19">
        <f t="shared" si="277"/>
        <v>561</v>
      </c>
      <c r="N3483" s="19">
        <f t="shared" si="282"/>
        <v>22.979591836734695</v>
      </c>
    </row>
    <row r="3484" spans="1:14" ht="15" customHeight="1">
      <c r="A3484" s="15">
        <v>3478</v>
      </c>
      <c r="B3484" s="42">
        <v>14</v>
      </c>
      <c r="C3484" s="80"/>
      <c r="D3484" s="28" t="s">
        <v>3324</v>
      </c>
      <c r="E3484" s="16" t="s">
        <v>5629</v>
      </c>
      <c r="F3484" s="87"/>
      <c r="G3484" s="17">
        <v>998</v>
      </c>
      <c r="H3484" s="76">
        <v>563</v>
      </c>
      <c r="I3484" s="18">
        <f t="shared" si="279"/>
        <v>22.979591836734695</v>
      </c>
      <c r="J3484" s="46">
        <f>'Skupinové slevy'!$C$63</f>
        <v>0</v>
      </c>
      <c r="K3484" s="46">
        <f t="shared" si="280"/>
        <v>0</v>
      </c>
      <c r="L3484" s="46">
        <f t="shared" si="281"/>
        <v>0</v>
      </c>
      <c r="M3484" s="19">
        <f t="shared" si="277"/>
        <v>563</v>
      </c>
      <c r="N3484" s="19">
        <f t="shared" si="282"/>
        <v>24.122448979591837</v>
      </c>
    </row>
    <row r="3485" spans="1:14" ht="15" customHeight="1">
      <c r="A3485" s="15">
        <v>3479</v>
      </c>
      <c r="B3485" s="42">
        <v>14</v>
      </c>
      <c r="C3485" s="80"/>
      <c r="D3485" s="28" t="s">
        <v>5630</v>
      </c>
      <c r="E3485" s="16" t="s">
        <v>2010</v>
      </c>
      <c r="F3485" s="87"/>
      <c r="G3485" s="17">
        <v>998</v>
      </c>
      <c r="H3485" s="76">
        <v>563</v>
      </c>
      <c r="I3485" s="18">
        <f t="shared" si="279"/>
        <v>22.979591836734695</v>
      </c>
      <c r="J3485" s="46">
        <f>'Skupinové slevy'!$C$63</f>
        <v>0</v>
      </c>
      <c r="K3485" s="46">
        <f t="shared" si="280"/>
        <v>0</v>
      </c>
      <c r="L3485" s="46">
        <f t="shared" si="281"/>
        <v>0</v>
      </c>
      <c r="M3485" s="19">
        <f t="shared" si="277"/>
        <v>563</v>
      </c>
      <c r="N3485" s="19">
        <f t="shared" si="282"/>
        <v>24</v>
      </c>
    </row>
    <row r="3486" spans="1:14" ht="15" customHeight="1">
      <c r="A3486" s="15">
        <v>3480</v>
      </c>
      <c r="B3486" s="42">
        <v>14</v>
      </c>
      <c r="C3486" s="80"/>
      <c r="D3486" s="28" t="s">
        <v>2737</v>
      </c>
      <c r="E3486" s="16" t="s">
        <v>2738</v>
      </c>
      <c r="F3486" s="87"/>
      <c r="G3486" s="17">
        <v>998</v>
      </c>
      <c r="H3486" s="76">
        <v>421</v>
      </c>
      <c r="I3486" s="18">
        <f t="shared" si="279"/>
        <v>17.183673469387756</v>
      </c>
      <c r="J3486" s="46">
        <f>'Skupinové slevy'!$C$63</f>
        <v>0</v>
      </c>
      <c r="K3486" s="46">
        <f t="shared" si="280"/>
        <v>0</v>
      </c>
      <c r="L3486" s="46">
        <f t="shared" si="281"/>
        <v>0</v>
      </c>
      <c r="M3486" s="19">
        <f t="shared" si="277"/>
        <v>421</v>
      </c>
      <c r="N3486" s="19">
        <f t="shared" si="282"/>
        <v>22.897959183673468</v>
      </c>
    </row>
    <row r="3487" spans="1:14" ht="15" customHeight="1">
      <c r="A3487" s="15">
        <v>3481</v>
      </c>
      <c r="B3487" s="42">
        <v>14</v>
      </c>
      <c r="C3487" s="80"/>
      <c r="D3487" s="28" t="s">
        <v>2013</v>
      </c>
      <c r="E3487" s="16" t="s">
        <v>2014</v>
      </c>
      <c r="F3487" s="87"/>
      <c r="G3487" s="17">
        <v>998</v>
      </c>
      <c r="H3487" s="76">
        <v>507</v>
      </c>
      <c r="I3487" s="18">
        <f t="shared" si="279"/>
        <v>20.693877551020407</v>
      </c>
      <c r="J3487" s="46">
        <f>'Skupinové slevy'!$C$63</f>
        <v>0</v>
      </c>
      <c r="K3487" s="46">
        <f t="shared" si="280"/>
        <v>0</v>
      </c>
      <c r="L3487" s="46">
        <f t="shared" si="281"/>
        <v>0</v>
      </c>
      <c r="M3487" s="19">
        <f t="shared" si="277"/>
        <v>507</v>
      </c>
      <c r="N3487" s="19">
        <f t="shared" si="282"/>
        <v>22.979591836734695</v>
      </c>
    </row>
    <row r="3488" spans="1:14" ht="15" customHeight="1">
      <c r="A3488" s="15">
        <v>3482</v>
      </c>
      <c r="B3488" s="42">
        <v>14</v>
      </c>
      <c r="C3488" s="80"/>
      <c r="D3488" s="28" t="s">
        <v>4721</v>
      </c>
      <c r="E3488" s="16" t="s">
        <v>4722</v>
      </c>
      <c r="F3488" s="87"/>
      <c r="G3488" s="17">
        <v>998</v>
      </c>
      <c r="H3488" s="76">
        <v>782</v>
      </c>
      <c r="I3488" s="18">
        <f t="shared" si="279"/>
        <v>31.918367346938776</v>
      </c>
      <c r="J3488" s="46">
        <f>'Skupinové slevy'!$C$63</f>
        <v>0</v>
      </c>
      <c r="K3488" s="46">
        <f t="shared" si="280"/>
        <v>0</v>
      </c>
      <c r="L3488" s="46">
        <f t="shared" si="281"/>
        <v>0</v>
      </c>
      <c r="M3488" s="19">
        <f t="shared" si="277"/>
        <v>782</v>
      </c>
      <c r="N3488" s="19">
        <f t="shared" si="282"/>
        <v>22.979591836734695</v>
      </c>
    </row>
    <row r="3489" spans="1:14" ht="15" customHeight="1">
      <c r="A3489" s="15">
        <v>3483</v>
      </c>
      <c r="B3489" s="42">
        <v>14</v>
      </c>
      <c r="C3489" s="80"/>
      <c r="D3489" s="28" t="s">
        <v>4723</v>
      </c>
      <c r="E3489" s="16" t="s">
        <v>1013</v>
      </c>
      <c r="F3489" s="87"/>
      <c r="G3489" s="17">
        <v>998</v>
      </c>
      <c r="H3489" s="76">
        <v>562</v>
      </c>
      <c r="I3489" s="18">
        <f t="shared" si="279"/>
        <v>22.938775510204081</v>
      </c>
      <c r="J3489" s="46">
        <f>'Skupinové slevy'!$C$63</f>
        <v>0</v>
      </c>
      <c r="K3489" s="46">
        <f t="shared" si="280"/>
        <v>0</v>
      </c>
      <c r="L3489" s="46">
        <f t="shared" si="281"/>
        <v>0</v>
      </c>
      <c r="M3489" s="19">
        <f t="shared" si="277"/>
        <v>562</v>
      </c>
      <c r="N3489" s="19">
        <f t="shared" si="282"/>
        <v>17.183673469387756</v>
      </c>
    </row>
    <row r="3490" spans="1:14" ht="15" customHeight="1">
      <c r="A3490" s="15">
        <v>3484</v>
      </c>
      <c r="B3490" s="42">
        <v>14</v>
      </c>
      <c r="C3490" s="80"/>
      <c r="D3490" s="28" t="s">
        <v>3857</v>
      </c>
      <c r="E3490" s="16" t="s">
        <v>3858</v>
      </c>
      <c r="F3490" s="87"/>
      <c r="G3490" s="17">
        <v>998</v>
      </c>
      <c r="H3490" s="76">
        <v>561</v>
      </c>
      <c r="I3490" s="18">
        <f t="shared" si="279"/>
        <v>22.897959183673468</v>
      </c>
      <c r="J3490" s="46">
        <f>'Skupinové slevy'!$C$63</f>
        <v>0</v>
      </c>
      <c r="K3490" s="46">
        <f t="shared" si="280"/>
        <v>0</v>
      </c>
      <c r="L3490" s="46">
        <f t="shared" si="281"/>
        <v>0</v>
      </c>
      <c r="M3490" s="19">
        <f t="shared" si="277"/>
        <v>561</v>
      </c>
      <c r="N3490" s="19">
        <f t="shared" si="282"/>
        <v>20.693877551020407</v>
      </c>
    </row>
    <row r="3491" spans="1:14" ht="15" customHeight="1">
      <c r="A3491" s="15">
        <v>3485</v>
      </c>
      <c r="B3491" s="42">
        <v>14</v>
      </c>
      <c r="C3491" s="80"/>
      <c r="D3491" s="28" t="s">
        <v>2748</v>
      </c>
      <c r="E3491" s="16" t="s">
        <v>2749</v>
      </c>
      <c r="F3491" s="87"/>
      <c r="G3491" s="17">
        <v>998</v>
      </c>
      <c r="H3491" s="76">
        <v>306</v>
      </c>
      <c r="I3491" s="18">
        <f t="shared" si="279"/>
        <v>12.489795918367347</v>
      </c>
      <c r="J3491" s="46">
        <f>'Skupinové slevy'!$C$63</f>
        <v>0</v>
      </c>
      <c r="K3491" s="46">
        <f t="shared" si="280"/>
        <v>0</v>
      </c>
      <c r="L3491" s="46">
        <f t="shared" si="281"/>
        <v>0</v>
      </c>
      <c r="M3491" s="19">
        <f t="shared" si="277"/>
        <v>306</v>
      </c>
      <c r="N3491" s="19">
        <f t="shared" si="282"/>
        <v>31.918367346938776</v>
      </c>
    </row>
    <row r="3492" spans="1:14" ht="15" customHeight="1">
      <c r="A3492" s="15">
        <v>3486</v>
      </c>
      <c r="B3492" s="42">
        <v>14</v>
      </c>
      <c r="C3492" s="80"/>
      <c r="D3492" s="28" t="s">
        <v>5073</v>
      </c>
      <c r="E3492" s="16" t="s">
        <v>5074</v>
      </c>
      <c r="F3492" s="87"/>
      <c r="G3492" s="17">
        <v>998</v>
      </c>
      <c r="H3492" s="76">
        <v>269</v>
      </c>
      <c r="I3492" s="18">
        <f t="shared" si="279"/>
        <v>10.979591836734693</v>
      </c>
      <c r="J3492" s="46">
        <f>'Skupinové slevy'!$C$63</f>
        <v>0</v>
      </c>
      <c r="K3492" s="46">
        <f t="shared" si="280"/>
        <v>0</v>
      </c>
      <c r="L3492" s="46">
        <f t="shared" si="281"/>
        <v>0</v>
      </c>
      <c r="M3492" s="19">
        <f t="shared" si="277"/>
        <v>269</v>
      </c>
      <c r="N3492" s="19">
        <f t="shared" si="282"/>
        <v>22.938775510204081</v>
      </c>
    </row>
    <row r="3493" spans="1:14" ht="15" customHeight="1">
      <c r="A3493" s="15">
        <v>3487</v>
      </c>
      <c r="B3493" s="42">
        <v>14</v>
      </c>
      <c r="C3493" s="80"/>
      <c r="D3493" s="28" t="s">
        <v>627</v>
      </c>
      <c r="E3493" s="16" t="s">
        <v>628</v>
      </c>
      <c r="F3493" s="87"/>
      <c r="G3493" s="17">
        <v>998</v>
      </c>
      <c r="H3493" s="76">
        <v>217</v>
      </c>
      <c r="I3493" s="18">
        <f t="shared" si="279"/>
        <v>8.8571428571428577</v>
      </c>
      <c r="J3493" s="46">
        <f>'Skupinové slevy'!$C$63</f>
        <v>0</v>
      </c>
      <c r="K3493" s="46">
        <f t="shared" si="280"/>
        <v>0</v>
      </c>
      <c r="L3493" s="46">
        <f t="shared" si="281"/>
        <v>0</v>
      </c>
      <c r="M3493" s="19">
        <f t="shared" si="277"/>
        <v>217</v>
      </c>
      <c r="N3493" s="19">
        <f t="shared" si="282"/>
        <v>22.897959183673468</v>
      </c>
    </row>
    <row r="3494" spans="1:14" ht="15" customHeight="1">
      <c r="A3494" s="15">
        <v>3488</v>
      </c>
      <c r="B3494" s="42">
        <v>14</v>
      </c>
      <c r="C3494" s="80"/>
      <c r="D3494" s="28" t="s">
        <v>3307</v>
      </c>
      <c r="E3494" s="16" t="s">
        <v>3308</v>
      </c>
      <c r="F3494" s="87"/>
      <c r="G3494" s="17">
        <v>998</v>
      </c>
      <c r="H3494" s="76">
        <v>337</v>
      </c>
      <c r="I3494" s="18">
        <f t="shared" si="279"/>
        <v>13.755102040816327</v>
      </c>
      <c r="J3494" s="46">
        <f>'Skupinové slevy'!$C$63</f>
        <v>0</v>
      </c>
      <c r="K3494" s="46">
        <f t="shared" si="280"/>
        <v>0</v>
      </c>
      <c r="L3494" s="46">
        <f t="shared" si="281"/>
        <v>0</v>
      </c>
      <c r="M3494" s="19">
        <f t="shared" ref="M3494:M3556" si="283">H3494*(1-$J3494)*(1-$K3494)*(1-$L3494)</f>
        <v>337</v>
      </c>
      <c r="N3494" s="19">
        <f t="shared" si="282"/>
        <v>12.489795918367347</v>
      </c>
    </row>
    <row r="3495" spans="1:14" ht="15" customHeight="1">
      <c r="A3495" s="15">
        <v>3489</v>
      </c>
      <c r="B3495" s="42">
        <v>14</v>
      </c>
      <c r="C3495" s="80"/>
      <c r="D3495" s="28" t="s">
        <v>3885</v>
      </c>
      <c r="E3495" s="16" t="s">
        <v>3886</v>
      </c>
      <c r="F3495" s="87"/>
      <c r="G3495" s="17">
        <v>998</v>
      </c>
      <c r="H3495" s="76">
        <v>269</v>
      </c>
      <c r="I3495" s="18">
        <f t="shared" si="279"/>
        <v>10.979591836734693</v>
      </c>
      <c r="J3495" s="46">
        <f>'Skupinové slevy'!$C$63</f>
        <v>0</v>
      </c>
      <c r="K3495" s="46">
        <f t="shared" si="280"/>
        <v>0</v>
      </c>
      <c r="L3495" s="46">
        <f t="shared" si="281"/>
        <v>0</v>
      </c>
      <c r="M3495" s="19">
        <f t="shared" si="283"/>
        <v>269</v>
      </c>
      <c r="N3495" s="19">
        <f t="shared" si="282"/>
        <v>10.979591836734693</v>
      </c>
    </row>
    <row r="3496" spans="1:14" ht="15" customHeight="1">
      <c r="A3496" s="15">
        <v>3490</v>
      </c>
      <c r="B3496" s="42">
        <v>14</v>
      </c>
      <c r="C3496" s="80"/>
      <c r="D3496" s="28" t="s">
        <v>2923</v>
      </c>
      <c r="E3496" s="16" t="s">
        <v>2096</v>
      </c>
      <c r="F3496" s="87"/>
      <c r="G3496" s="17">
        <v>998</v>
      </c>
      <c r="H3496" s="76">
        <v>168</v>
      </c>
      <c r="I3496" s="18">
        <f t="shared" si="279"/>
        <v>6.8571428571428568</v>
      </c>
      <c r="J3496" s="46">
        <f>'Skupinové slevy'!$C$63</f>
        <v>0</v>
      </c>
      <c r="K3496" s="46">
        <f t="shared" si="280"/>
        <v>0</v>
      </c>
      <c r="L3496" s="46">
        <f t="shared" si="281"/>
        <v>0</v>
      </c>
      <c r="M3496" s="19">
        <f t="shared" si="283"/>
        <v>168</v>
      </c>
      <c r="N3496" s="19">
        <f t="shared" si="282"/>
        <v>8.8571428571428577</v>
      </c>
    </row>
    <row r="3497" spans="1:14" ht="15" customHeight="1">
      <c r="A3497" s="15">
        <v>3491</v>
      </c>
      <c r="B3497" s="42">
        <v>14</v>
      </c>
      <c r="C3497" s="80"/>
      <c r="D3497" s="28" t="s">
        <v>4528</v>
      </c>
      <c r="E3497" s="16" t="s">
        <v>4529</v>
      </c>
      <c r="F3497" s="87"/>
      <c r="G3497" s="17">
        <v>998</v>
      </c>
      <c r="H3497" s="76">
        <v>478</v>
      </c>
      <c r="I3497" s="18">
        <f t="shared" si="279"/>
        <v>19.510204081632654</v>
      </c>
      <c r="J3497" s="46">
        <f>'Skupinové slevy'!$C$63</f>
        <v>0</v>
      </c>
      <c r="K3497" s="46">
        <f t="shared" si="280"/>
        <v>0</v>
      </c>
      <c r="L3497" s="46">
        <f t="shared" si="281"/>
        <v>0</v>
      </c>
      <c r="M3497" s="19">
        <f t="shared" si="283"/>
        <v>478</v>
      </c>
      <c r="N3497" s="19">
        <f t="shared" si="282"/>
        <v>13.755102040816327</v>
      </c>
    </row>
    <row r="3498" spans="1:14" ht="15" customHeight="1">
      <c r="A3498" s="15">
        <v>3492</v>
      </c>
      <c r="B3498" s="42">
        <v>14</v>
      </c>
      <c r="C3498" s="80"/>
      <c r="D3498" s="28" t="s">
        <v>6053</v>
      </c>
      <c r="E3498" s="16" t="s">
        <v>2492</v>
      </c>
      <c r="F3498" s="87"/>
      <c r="G3498" s="17">
        <v>998</v>
      </c>
      <c r="H3498" s="76">
        <v>728</v>
      </c>
      <c r="I3498" s="18">
        <f t="shared" si="279"/>
        <v>29.714285714285715</v>
      </c>
      <c r="J3498" s="46">
        <f>'Skupinové slevy'!$C$63</f>
        <v>0</v>
      </c>
      <c r="K3498" s="46">
        <f t="shared" si="280"/>
        <v>0</v>
      </c>
      <c r="L3498" s="46">
        <f t="shared" si="281"/>
        <v>0</v>
      </c>
      <c r="M3498" s="19">
        <f t="shared" si="283"/>
        <v>728</v>
      </c>
      <c r="N3498" s="19">
        <f t="shared" si="282"/>
        <v>10.979591836734693</v>
      </c>
    </row>
    <row r="3499" spans="1:14" ht="15" customHeight="1">
      <c r="A3499" s="15">
        <v>3493</v>
      </c>
      <c r="B3499" s="42">
        <v>14</v>
      </c>
      <c r="C3499" s="80"/>
      <c r="D3499" s="28" t="s">
        <v>1515</v>
      </c>
      <c r="E3499" s="16" t="s">
        <v>2492</v>
      </c>
      <c r="F3499" s="87"/>
      <c r="G3499" s="17">
        <v>998</v>
      </c>
      <c r="H3499" s="76">
        <v>918</v>
      </c>
      <c r="I3499" s="18">
        <f t="shared" si="279"/>
        <v>37.469387755102041</v>
      </c>
      <c r="J3499" s="46">
        <f>'Skupinové slevy'!$C$63</f>
        <v>0</v>
      </c>
      <c r="K3499" s="46">
        <f t="shared" si="280"/>
        <v>0</v>
      </c>
      <c r="L3499" s="46">
        <f t="shared" si="281"/>
        <v>0</v>
      </c>
      <c r="M3499" s="19">
        <f t="shared" si="283"/>
        <v>918</v>
      </c>
      <c r="N3499" s="19">
        <f t="shared" si="282"/>
        <v>6.8571428571428568</v>
      </c>
    </row>
    <row r="3500" spans="1:14" ht="15" customHeight="1">
      <c r="A3500" s="15">
        <v>3494</v>
      </c>
      <c r="B3500" s="42">
        <v>14</v>
      </c>
      <c r="C3500" s="80"/>
      <c r="D3500" s="28" t="s">
        <v>6388</v>
      </c>
      <c r="E3500" s="16" t="s">
        <v>6052</v>
      </c>
      <c r="F3500" s="87"/>
      <c r="G3500" s="17">
        <v>998</v>
      </c>
      <c r="H3500" s="76">
        <v>31.5</v>
      </c>
      <c r="I3500" s="18">
        <f t="shared" si="279"/>
        <v>1.2857142857142858</v>
      </c>
      <c r="J3500" s="46">
        <f>'Skupinové slevy'!$C$63</f>
        <v>0</v>
      </c>
      <c r="K3500" s="46">
        <f t="shared" si="280"/>
        <v>0</v>
      </c>
      <c r="L3500" s="46">
        <f t="shared" si="281"/>
        <v>0</v>
      </c>
      <c r="M3500" s="19">
        <f t="shared" si="283"/>
        <v>31.5</v>
      </c>
      <c r="N3500" s="19">
        <f t="shared" si="282"/>
        <v>19.510204081632654</v>
      </c>
    </row>
    <row r="3501" spans="1:14" ht="15" customHeight="1">
      <c r="A3501" s="15">
        <v>3495</v>
      </c>
      <c r="B3501" s="42">
        <v>14</v>
      </c>
      <c r="C3501" s="80"/>
      <c r="D3501" s="28" t="s">
        <v>4653</v>
      </c>
      <c r="E3501" s="16" t="s">
        <v>4654</v>
      </c>
      <c r="F3501" s="87"/>
      <c r="G3501" s="17">
        <v>998</v>
      </c>
      <c r="H3501" s="76">
        <v>441</v>
      </c>
      <c r="I3501" s="18">
        <f t="shared" si="279"/>
        <v>18</v>
      </c>
      <c r="J3501" s="46">
        <f>'Skupinové slevy'!$C$63</f>
        <v>0</v>
      </c>
      <c r="K3501" s="46">
        <f t="shared" si="280"/>
        <v>0</v>
      </c>
      <c r="L3501" s="46">
        <f t="shared" si="281"/>
        <v>0</v>
      </c>
      <c r="M3501" s="19">
        <f t="shared" si="283"/>
        <v>441</v>
      </c>
      <c r="N3501" s="19">
        <f t="shared" si="282"/>
        <v>29.714285714285715</v>
      </c>
    </row>
    <row r="3502" spans="1:14" ht="15" customHeight="1">
      <c r="A3502" s="15">
        <v>3496</v>
      </c>
      <c r="B3502" s="42">
        <v>14</v>
      </c>
      <c r="C3502" s="80"/>
      <c r="D3502" s="28" t="s">
        <v>1648</v>
      </c>
      <c r="E3502" s="16" t="s">
        <v>1649</v>
      </c>
      <c r="F3502" s="87"/>
      <c r="G3502" s="17">
        <v>997</v>
      </c>
      <c r="H3502" s="76">
        <v>344</v>
      </c>
      <c r="I3502" s="18">
        <f t="shared" si="279"/>
        <v>14.040816326530612</v>
      </c>
      <c r="J3502" s="46">
        <f>'Skupinové slevy'!$C$62</f>
        <v>0</v>
      </c>
      <c r="K3502" s="46">
        <f t="shared" si="280"/>
        <v>0</v>
      </c>
      <c r="L3502" s="46">
        <f t="shared" si="281"/>
        <v>0</v>
      </c>
      <c r="M3502" s="19">
        <f t="shared" si="283"/>
        <v>344</v>
      </c>
      <c r="N3502" s="19">
        <f t="shared" si="282"/>
        <v>37.469387755102041</v>
      </c>
    </row>
    <row r="3503" spans="1:14" ht="15" customHeight="1">
      <c r="A3503" s="15">
        <v>3497</v>
      </c>
      <c r="B3503" s="42">
        <v>14</v>
      </c>
      <c r="C3503" s="80"/>
      <c r="D3503" s="28" t="s">
        <v>3911</v>
      </c>
      <c r="E3503" s="16" t="s">
        <v>3912</v>
      </c>
      <c r="F3503" s="87"/>
      <c r="G3503" s="17">
        <v>997</v>
      </c>
      <c r="H3503" s="76">
        <v>360</v>
      </c>
      <c r="I3503" s="18">
        <f t="shared" si="279"/>
        <v>14.693877551020408</v>
      </c>
      <c r="J3503" s="46">
        <f>'Skupinové slevy'!$C$62</f>
        <v>0</v>
      </c>
      <c r="K3503" s="46">
        <f t="shared" si="280"/>
        <v>0</v>
      </c>
      <c r="L3503" s="46">
        <f t="shared" si="281"/>
        <v>0</v>
      </c>
      <c r="M3503" s="19">
        <f t="shared" si="283"/>
        <v>360</v>
      </c>
      <c r="N3503" s="19">
        <f t="shared" si="282"/>
        <v>1.2857142857142858</v>
      </c>
    </row>
    <row r="3504" spans="1:14" ht="15" customHeight="1">
      <c r="A3504" s="15">
        <v>3498</v>
      </c>
      <c r="B3504" s="42">
        <v>14</v>
      </c>
      <c r="C3504" s="80"/>
      <c r="D3504" s="28" t="s">
        <v>4417</v>
      </c>
      <c r="E3504" s="16" t="s">
        <v>4418</v>
      </c>
      <c r="F3504" s="87"/>
      <c r="G3504" s="17">
        <v>997</v>
      </c>
      <c r="H3504" s="76">
        <v>360</v>
      </c>
      <c r="I3504" s="18">
        <f t="shared" si="279"/>
        <v>14.693877551020408</v>
      </c>
      <c r="J3504" s="46">
        <f>'Skupinové slevy'!$C$62</f>
        <v>0</v>
      </c>
      <c r="K3504" s="46">
        <f t="shared" si="280"/>
        <v>0</v>
      </c>
      <c r="L3504" s="46">
        <f t="shared" si="281"/>
        <v>0</v>
      </c>
      <c r="M3504" s="19">
        <f t="shared" si="283"/>
        <v>360</v>
      </c>
      <c r="N3504" s="19">
        <f t="shared" si="282"/>
        <v>18</v>
      </c>
    </row>
    <row r="3505" spans="1:14" ht="15" customHeight="1">
      <c r="A3505" s="15">
        <v>3499</v>
      </c>
      <c r="B3505" s="42">
        <v>14</v>
      </c>
      <c r="C3505" s="80"/>
      <c r="D3505" s="28" t="s">
        <v>1650</v>
      </c>
      <c r="E3505" s="16" t="s">
        <v>3910</v>
      </c>
      <c r="F3505" s="87"/>
      <c r="G3505" s="17">
        <v>997</v>
      </c>
      <c r="H3505" s="76">
        <v>312</v>
      </c>
      <c r="I3505" s="18">
        <f t="shared" si="279"/>
        <v>12.73469387755102</v>
      </c>
      <c r="J3505" s="46">
        <f>'Skupinové slevy'!$C$62</f>
        <v>0</v>
      </c>
      <c r="K3505" s="46">
        <f t="shared" si="280"/>
        <v>0</v>
      </c>
      <c r="L3505" s="46">
        <f t="shared" si="281"/>
        <v>0</v>
      </c>
      <c r="M3505" s="19">
        <f t="shared" si="283"/>
        <v>312</v>
      </c>
      <c r="N3505" s="19">
        <f t="shared" si="282"/>
        <v>14.040816326530612</v>
      </c>
    </row>
    <row r="3506" spans="1:14" ht="15" customHeight="1">
      <c r="A3506" s="15">
        <v>3500</v>
      </c>
      <c r="B3506" s="42">
        <v>14</v>
      </c>
      <c r="C3506" s="80"/>
      <c r="D3506" s="28" t="s">
        <v>4233</v>
      </c>
      <c r="E3506" s="16" t="s">
        <v>4235</v>
      </c>
      <c r="F3506" s="87"/>
      <c r="G3506" s="17">
        <v>997</v>
      </c>
      <c r="H3506" s="76">
        <v>17.399999999999999</v>
      </c>
      <c r="I3506" s="18">
        <f t="shared" si="279"/>
        <v>0.71020408163265303</v>
      </c>
      <c r="J3506" s="46">
        <f>'Skupinové slevy'!$C$62</f>
        <v>0</v>
      </c>
      <c r="K3506" s="46">
        <f t="shared" si="280"/>
        <v>0</v>
      </c>
      <c r="L3506" s="46">
        <f t="shared" si="281"/>
        <v>0</v>
      </c>
      <c r="M3506" s="19">
        <f t="shared" si="283"/>
        <v>17.399999999999999</v>
      </c>
      <c r="N3506" s="19">
        <f t="shared" si="282"/>
        <v>14.693877551020408</v>
      </c>
    </row>
    <row r="3507" spans="1:14" ht="15" customHeight="1">
      <c r="A3507" s="15">
        <v>3501</v>
      </c>
      <c r="B3507" s="42">
        <v>14</v>
      </c>
      <c r="C3507" s="80"/>
      <c r="D3507" s="28" t="s">
        <v>4419</v>
      </c>
      <c r="E3507" s="16" t="s">
        <v>4420</v>
      </c>
      <c r="F3507" s="87"/>
      <c r="G3507" s="17">
        <v>997</v>
      </c>
      <c r="H3507" s="76">
        <v>337</v>
      </c>
      <c r="I3507" s="18">
        <f t="shared" si="279"/>
        <v>13.755102040816327</v>
      </c>
      <c r="J3507" s="46">
        <f>'Skupinové slevy'!$C$62</f>
        <v>0</v>
      </c>
      <c r="K3507" s="46">
        <f t="shared" si="280"/>
        <v>0</v>
      </c>
      <c r="L3507" s="46">
        <f t="shared" si="281"/>
        <v>0</v>
      </c>
      <c r="M3507" s="19">
        <f t="shared" si="283"/>
        <v>337</v>
      </c>
      <c r="N3507" s="19">
        <f t="shared" si="282"/>
        <v>14.693877551020408</v>
      </c>
    </row>
    <row r="3508" spans="1:14" ht="15" customHeight="1">
      <c r="A3508" s="15">
        <v>3502</v>
      </c>
      <c r="B3508" s="42">
        <v>14</v>
      </c>
      <c r="C3508" s="80"/>
      <c r="D3508" s="28" t="s">
        <v>6700</v>
      </c>
      <c r="E3508" s="16" t="s">
        <v>6701</v>
      </c>
      <c r="F3508" s="87"/>
      <c r="G3508" s="17">
        <v>998</v>
      </c>
      <c r="H3508" s="76">
        <v>285</v>
      </c>
      <c r="I3508" s="18">
        <f t="shared" si="279"/>
        <v>11.63265306122449</v>
      </c>
      <c r="J3508" s="46">
        <f>'Skupinové slevy'!$C$63</f>
        <v>0</v>
      </c>
      <c r="K3508" s="46">
        <f t="shared" si="280"/>
        <v>0</v>
      </c>
      <c r="L3508" s="46">
        <f t="shared" si="281"/>
        <v>0</v>
      </c>
      <c r="M3508" s="19">
        <f t="shared" si="283"/>
        <v>285</v>
      </c>
      <c r="N3508" s="19">
        <f t="shared" si="282"/>
        <v>12.73469387755102</v>
      </c>
    </row>
    <row r="3509" spans="1:14" ht="15" customHeight="1">
      <c r="A3509" s="15">
        <v>3503</v>
      </c>
      <c r="B3509" s="42">
        <v>14</v>
      </c>
      <c r="C3509" s="80"/>
      <c r="D3509" s="28" t="s">
        <v>6089</v>
      </c>
      <c r="E3509" s="16" t="s">
        <v>6090</v>
      </c>
      <c r="F3509" s="87"/>
      <c r="G3509" s="17">
        <v>998</v>
      </c>
      <c r="H3509" s="76">
        <v>152.5</v>
      </c>
      <c r="I3509" s="18">
        <f t="shared" si="279"/>
        <v>6.2244897959183669</v>
      </c>
      <c r="J3509" s="46">
        <f>'Skupinové slevy'!$C$63</f>
        <v>0</v>
      </c>
      <c r="K3509" s="46">
        <f t="shared" si="280"/>
        <v>0</v>
      </c>
      <c r="L3509" s="46">
        <f t="shared" si="281"/>
        <v>0</v>
      </c>
      <c r="M3509" s="19">
        <f t="shared" si="283"/>
        <v>152.5</v>
      </c>
      <c r="N3509" s="19">
        <f t="shared" si="282"/>
        <v>0.71020408163265303</v>
      </c>
    </row>
    <row r="3510" spans="1:14" ht="15" customHeight="1">
      <c r="A3510" s="15">
        <v>3504</v>
      </c>
      <c r="B3510" s="42">
        <v>14</v>
      </c>
      <c r="C3510" s="80"/>
      <c r="D3510" s="28" t="s">
        <v>5643</v>
      </c>
      <c r="E3510" s="16" t="s">
        <v>5644</v>
      </c>
      <c r="F3510" s="87"/>
      <c r="G3510" s="17">
        <v>998</v>
      </c>
      <c r="H3510" s="76">
        <v>370</v>
      </c>
      <c r="I3510" s="18">
        <f t="shared" si="279"/>
        <v>15.102040816326531</v>
      </c>
      <c r="J3510" s="46">
        <f>'Skupinové slevy'!$C$63</f>
        <v>0</v>
      </c>
      <c r="K3510" s="46">
        <f t="shared" si="280"/>
        <v>0</v>
      </c>
      <c r="L3510" s="46">
        <f t="shared" si="281"/>
        <v>0</v>
      </c>
      <c r="M3510" s="19">
        <f t="shared" si="283"/>
        <v>370</v>
      </c>
      <c r="N3510" s="19">
        <f t="shared" si="282"/>
        <v>13.755102040816327</v>
      </c>
    </row>
    <row r="3511" spans="1:14" ht="15" customHeight="1">
      <c r="A3511" s="15">
        <v>3505</v>
      </c>
      <c r="B3511" s="42">
        <v>14</v>
      </c>
      <c r="C3511" s="80"/>
      <c r="D3511" s="28" t="s">
        <v>6977</v>
      </c>
      <c r="E3511" s="16" t="s">
        <v>6978</v>
      </c>
      <c r="F3511" s="87"/>
      <c r="G3511" s="17">
        <v>998</v>
      </c>
      <c r="H3511" s="76">
        <v>62.8</v>
      </c>
      <c r="I3511" s="18">
        <f t="shared" si="279"/>
        <v>2.5632653061224491</v>
      </c>
      <c r="J3511" s="46">
        <f>'Skupinové slevy'!$C$63</f>
        <v>0</v>
      </c>
      <c r="K3511" s="46">
        <f t="shared" si="280"/>
        <v>0</v>
      </c>
      <c r="L3511" s="46">
        <f t="shared" si="281"/>
        <v>0</v>
      </c>
      <c r="M3511" s="19">
        <f t="shared" si="283"/>
        <v>62.8</v>
      </c>
      <c r="N3511" s="19">
        <f t="shared" ref="N3511:N3542" si="284">I3508*(1-$J3508)*(1-$K3508)*(1-$L3508)</f>
        <v>11.63265306122449</v>
      </c>
    </row>
    <row r="3512" spans="1:14" ht="15" customHeight="1">
      <c r="A3512" s="15">
        <v>3506</v>
      </c>
      <c r="B3512" s="42">
        <v>14</v>
      </c>
      <c r="C3512" s="80"/>
      <c r="D3512" s="28" t="s">
        <v>79</v>
      </c>
      <c r="E3512" s="16" t="s">
        <v>80</v>
      </c>
      <c r="F3512" s="87"/>
      <c r="G3512" s="17">
        <v>997</v>
      </c>
      <c r="H3512" s="76">
        <v>17.399999999999999</v>
      </c>
      <c r="I3512" s="18">
        <f t="shared" si="279"/>
        <v>0.71020408163265303</v>
      </c>
      <c r="J3512" s="46">
        <f>'Skupinové slevy'!$C$62</f>
        <v>0</v>
      </c>
      <c r="K3512" s="46">
        <f t="shared" si="280"/>
        <v>0</v>
      </c>
      <c r="L3512" s="46">
        <f t="shared" si="281"/>
        <v>0</v>
      </c>
      <c r="M3512" s="19">
        <f t="shared" si="283"/>
        <v>17.399999999999999</v>
      </c>
      <c r="N3512" s="19">
        <f t="shared" si="284"/>
        <v>6.2244897959183669</v>
      </c>
    </row>
    <row r="3513" spans="1:14" ht="15" customHeight="1">
      <c r="A3513" s="15">
        <v>3507</v>
      </c>
      <c r="B3513" s="42">
        <v>14</v>
      </c>
      <c r="C3513" s="80"/>
      <c r="D3513" s="28" t="s">
        <v>1571</v>
      </c>
      <c r="E3513" s="16" t="s">
        <v>1572</v>
      </c>
      <c r="F3513" s="87"/>
      <c r="G3513" s="17">
        <v>998</v>
      </c>
      <c r="H3513" s="76">
        <v>16.399999999999999</v>
      </c>
      <c r="I3513" s="18">
        <f t="shared" si="279"/>
        <v>0.66938775510204074</v>
      </c>
      <c r="J3513" s="46">
        <f>'Skupinové slevy'!$C$63</f>
        <v>0</v>
      </c>
      <c r="K3513" s="46">
        <f t="shared" si="280"/>
        <v>0</v>
      </c>
      <c r="L3513" s="46">
        <f t="shared" si="281"/>
        <v>0</v>
      </c>
      <c r="M3513" s="19">
        <f t="shared" si="283"/>
        <v>16.399999999999999</v>
      </c>
      <c r="N3513" s="19">
        <f t="shared" si="284"/>
        <v>15.102040816326531</v>
      </c>
    </row>
    <row r="3514" spans="1:14" ht="15" customHeight="1">
      <c r="A3514" s="15">
        <v>3508</v>
      </c>
      <c r="B3514" s="42">
        <v>14</v>
      </c>
      <c r="C3514" s="80"/>
      <c r="D3514" s="28" t="s">
        <v>2460</v>
      </c>
      <c r="E3514" s="16" t="s">
        <v>2461</v>
      </c>
      <c r="F3514" s="87"/>
      <c r="G3514" s="17">
        <v>998</v>
      </c>
      <c r="H3514" s="76">
        <v>556</v>
      </c>
      <c r="I3514" s="18">
        <f t="shared" si="279"/>
        <v>22.693877551020407</v>
      </c>
      <c r="J3514" s="46">
        <f>'Skupinové slevy'!$C$63</f>
        <v>0</v>
      </c>
      <c r="K3514" s="46">
        <f t="shared" si="280"/>
        <v>0</v>
      </c>
      <c r="L3514" s="46">
        <f t="shared" si="281"/>
        <v>0</v>
      </c>
      <c r="M3514" s="19">
        <f t="shared" si="283"/>
        <v>556</v>
      </c>
      <c r="N3514" s="19">
        <f t="shared" si="284"/>
        <v>2.5632653061224491</v>
      </c>
    </row>
    <row r="3515" spans="1:14" ht="15" customHeight="1">
      <c r="A3515" s="15">
        <v>3509</v>
      </c>
      <c r="B3515" s="42">
        <v>14</v>
      </c>
      <c r="C3515" s="80"/>
      <c r="D3515" s="28" t="s">
        <v>2462</v>
      </c>
      <c r="E3515" s="16" t="s">
        <v>5358</v>
      </c>
      <c r="F3515" s="87"/>
      <c r="G3515" s="17">
        <v>998</v>
      </c>
      <c r="H3515" s="76">
        <v>858</v>
      </c>
      <c r="I3515" s="18">
        <f t="shared" si="279"/>
        <v>35.020408163265309</v>
      </c>
      <c r="J3515" s="46">
        <f>'Skupinové slevy'!$C$63</f>
        <v>0</v>
      </c>
      <c r="K3515" s="46">
        <f t="shared" si="280"/>
        <v>0</v>
      </c>
      <c r="L3515" s="46">
        <f t="shared" si="281"/>
        <v>0</v>
      </c>
      <c r="M3515" s="19">
        <f t="shared" si="283"/>
        <v>858</v>
      </c>
      <c r="N3515" s="19">
        <f t="shared" si="284"/>
        <v>0.71020408163265303</v>
      </c>
    </row>
    <row r="3516" spans="1:14" ht="15" customHeight="1">
      <c r="A3516" s="15">
        <v>3510</v>
      </c>
      <c r="B3516" s="42">
        <v>14</v>
      </c>
      <c r="C3516" s="80"/>
      <c r="D3516" s="28" t="s">
        <v>1259</v>
      </c>
      <c r="E3516" s="16" t="s">
        <v>950</v>
      </c>
      <c r="F3516" s="87"/>
      <c r="G3516" s="17">
        <v>998</v>
      </c>
      <c r="H3516" s="76">
        <v>78.900000000000006</v>
      </c>
      <c r="I3516" s="18">
        <f t="shared" si="279"/>
        <v>3.2204081632653065</v>
      </c>
      <c r="J3516" s="46">
        <f>'Skupinové slevy'!$C$63</f>
        <v>0</v>
      </c>
      <c r="K3516" s="46">
        <f t="shared" si="280"/>
        <v>0</v>
      </c>
      <c r="L3516" s="46">
        <f t="shared" si="281"/>
        <v>0</v>
      </c>
      <c r="M3516" s="19">
        <f t="shared" si="283"/>
        <v>78.900000000000006</v>
      </c>
      <c r="N3516" s="19">
        <f t="shared" si="284"/>
        <v>0.66938775510204074</v>
      </c>
    </row>
    <row r="3517" spans="1:14" ht="15" customHeight="1">
      <c r="A3517" s="15">
        <v>3511</v>
      </c>
      <c r="B3517" s="42">
        <v>14</v>
      </c>
      <c r="C3517" s="80"/>
      <c r="D3517" s="28" t="s">
        <v>2011</v>
      </c>
      <c r="E3517" s="16" t="s">
        <v>2012</v>
      </c>
      <c r="F3517" s="87"/>
      <c r="G3517" s="17">
        <v>998</v>
      </c>
      <c r="H3517" s="76">
        <v>223.7</v>
      </c>
      <c r="I3517" s="18">
        <f t="shared" si="279"/>
        <v>9.130612244897959</v>
      </c>
      <c r="J3517" s="46">
        <f>'Skupinové slevy'!$C$63</f>
        <v>0</v>
      </c>
      <c r="K3517" s="46">
        <f t="shared" si="280"/>
        <v>0</v>
      </c>
      <c r="L3517" s="46">
        <f t="shared" si="281"/>
        <v>0</v>
      </c>
      <c r="M3517" s="19">
        <f t="shared" si="283"/>
        <v>223.7</v>
      </c>
      <c r="N3517" s="19">
        <f t="shared" si="284"/>
        <v>22.693877551020407</v>
      </c>
    </row>
    <row r="3518" spans="1:14" ht="15" customHeight="1">
      <c r="A3518" s="15">
        <v>3512</v>
      </c>
      <c r="B3518" s="42">
        <v>14</v>
      </c>
      <c r="C3518" s="80"/>
      <c r="D3518" s="28" t="s">
        <v>2895</v>
      </c>
      <c r="E3518" s="16" t="s">
        <v>6381</v>
      </c>
      <c r="F3518" s="87"/>
      <c r="G3518" s="17">
        <v>998</v>
      </c>
      <c r="H3518" s="76">
        <v>235</v>
      </c>
      <c r="I3518" s="18">
        <f t="shared" si="279"/>
        <v>9.591836734693878</v>
      </c>
      <c r="J3518" s="46">
        <f>'Skupinové slevy'!$C$63</f>
        <v>0</v>
      </c>
      <c r="K3518" s="46">
        <f t="shared" si="280"/>
        <v>0</v>
      </c>
      <c r="L3518" s="46">
        <f t="shared" si="281"/>
        <v>0</v>
      </c>
      <c r="M3518" s="19">
        <f t="shared" si="283"/>
        <v>235</v>
      </c>
      <c r="N3518" s="19">
        <f t="shared" si="284"/>
        <v>35.020408163265309</v>
      </c>
    </row>
    <row r="3519" spans="1:14" ht="15" customHeight="1">
      <c r="A3519" s="15">
        <v>3513</v>
      </c>
      <c r="B3519" s="42">
        <v>14</v>
      </c>
      <c r="C3519" s="80"/>
      <c r="D3519" s="28" t="s">
        <v>6473</v>
      </c>
      <c r="E3519" s="16" t="s">
        <v>6474</v>
      </c>
      <c r="F3519" s="87"/>
      <c r="G3519" s="17">
        <v>998</v>
      </c>
      <c r="H3519" s="76">
        <v>408</v>
      </c>
      <c r="I3519" s="18">
        <f t="shared" si="279"/>
        <v>16.653061224489797</v>
      </c>
      <c r="J3519" s="46">
        <f>'Skupinové slevy'!$C$63</f>
        <v>0</v>
      </c>
      <c r="K3519" s="46">
        <f t="shared" si="280"/>
        <v>0</v>
      </c>
      <c r="L3519" s="46">
        <f t="shared" si="281"/>
        <v>0</v>
      </c>
      <c r="M3519" s="19">
        <f t="shared" si="283"/>
        <v>408</v>
      </c>
      <c r="N3519" s="19">
        <f t="shared" si="284"/>
        <v>3.2204081632653065</v>
      </c>
    </row>
    <row r="3520" spans="1:14" ht="15" customHeight="1">
      <c r="A3520" s="15">
        <v>3514</v>
      </c>
      <c r="B3520" s="42">
        <v>14</v>
      </c>
      <c r="C3520" s="80"/>
      <c r="D3520" s="28" t="s">
        <v>6382</v>
      </c>
      <c r="E3520" s="16" t="s">
        <v>6383</v>
      </c>
      <c r="F3520" s="87"/>
      <c r="G3520" s="17">
        <v>998</v>
      </c>
      <c r="H3520" s="76">
        <v>591</v>
      </c>
      <c r="I3520" s="18">
        <f t="shared" si="279"/>
        <v>24.122448979591837</v>
      </c>
      <c r="J3520" s="46">
        <f>'Skupinové slevy'!$C$63</f>
        <v>0</v>
      </c>
      <c r="K3520" s="46">
        <f t="shared" si="280"/>
        <v>0</v>
      </c>
      <c r="L3520" s="46">
        <f t="shared" si="281"/>
        <v>0</v>
      </c>
      <c r="M3520" s="19">
        <f t="shared" si="283"/>
        <v>591</v>
      </c>
      <c r="N3520" s="19">
        <f t="shared" si="284"/>
        <v>9.130612244897959</v>
      </c>
    </row>
    <row r="3521" spans="1:14" ht="15" customHeight="1">
      <c r="A3521" s="15">
        <v>3515</v>
      </c>
      <c r="B3521" s="42">
        <v>14</v>
      </c>
      <c r="C3521" s="80"/>
      <c r="D3521" s="28" t="s">
        <v>6386</v>
      </c>
      <c r="E3521" s="16" t="s">
        <v>6387</v>
      </c>
      <c r="F3521" s="87"/>
      <c r="G3521" s="17">
        <v>998</v>
      </c>
      <c r="H3521" s="76">
        <v>295</v>
      </c>
      <c r="I3521" s="18">
        <f t="shared" si="279"/>
        <v>12.040816326530612</v>
      </c>
      <c r="J3521" s="46">
        <f>'Skupinové slevy'!$C$63</f>
        <v>0</v>
      </c>
      <c r="K3521" s="46">
        <f t="shared" si="280"/>
        <v>0</v>
      </c>
      <c r="L3521" s="46">
        <f t="shared" si="281"/>
        <v>0</v>
      </c>
      <c r="M3521" s="19">
        <f t="shared" si="283"/>
        <v>295</v>
      </c>
      <c r="N3521" s="19">
        <f t="shared" si="284"/>
        <v>9.591836734693878</v>
      </c>
    </row>
    <row r="3522" spans="1:14" ht="15" customHeight="1">
      <c r="A3522" s="15">
        <v>3516</v>
      </c>
      <c r="B3522" s="42">
        <v>14</v>
      </c>
      <c r="C3522" s="80"/>
      <c r="D3522" s="28" t="s">
        <v>6792</v>
      </c>
      <c r="E3522" s="16" t="s">
        <v>6793</v>
      </c>
      <c r="F3522" s="87"/>
      <c r="G3522" s="17">
        <v>998</v>
      </c>
      <c r="H3522" s="76">
        <v>160</v>
      </c>
      <c r="I3522" s="18">
        <f t="shared" si="279"/>
        <v>6.5306122448979593</v>
      </c>
      <c r="J3522" s="46">
        <f>'Skupinové slevy'!$C$63</f>
        <v>0</v>
      </c>
      <c r="K3522" s="46">
        <f t="shared" si="280"/>
        <v>0</v>
      </c>
      <c r="L3522" s="46">
        <f t="shared" si="281"/>
        <v>0</v>
      </c>
      <c r="M3522" s="19">
        <f t="shared" si="283"/>
        <v>160</v>
      </c>
      <c r="N3522" s="19">
        <f t="shared" si="284"/>
        <v>16.653061224489797</v>
      </c>
    </row>
    <row r="3523" spans="1:14" ht="15" customHeight="1">
      <c r="A3523" s="15">
        <v>3517</v>
      </c>
      <c r="B3523" s="42">
        <v>14</v>
      </c>
      <c r="C3523" s="80"/>
      <c r="D3523" s="28" t="s">
        <v>3190</v>
      </c>
      <c r="E3523" s="16" t="s">
        <v>3191</v>
      </c>
      <c r="F3523" s="87"/>
      <c r="G3523" s="17">
        <v>998</v>
      </c>
      <c r="H3523" s="76">
        <v>285</v>
      </c>
      <c r="I3523" s="18">
        <f t="shared" si="279"/>
        <v>11.63265306122449</v>
      </c>
      <c r="J3523" s="46">
        <f>'Skupinové slevy'!$C$63</f>
        <v>0</v>
      </c>
      <c r="K3523" s="46">
        <f t="shared" si="280"/>
        <v>0</v>
      </c>
      <c r="L3523" s="46">
        <f t="shared" si="281"/>
        <v>0</v>
      </c>
      <c r="M3523" s="19">
        <f t="shared" si="283"/>
        <v>285</v>
      </c>
      <c r="N3523" s="19">
        <f t="shared" si="284"/>
        <v>24.122448979591837</v>
      </c>
    </row>
    <row r="3524" spans="1:14" ht="15" customHeight="1">
      <c r="A3524" s="15">
        <v>3518</v>
      </c>
      <c r="B3524" s="42">
        <v>14</v>
      </c>
      <c r="C3524" s="80"/>
      <c r="D3524" s="28" t="s">
        <v>6041</v>
      </c>
      <c r="E3524" s="16" t="s">
        <v>6042</v>
      </c>
      <c r="F3524" s="87"/>
      <c r="G3524" s="17">
        <v>998</v>
      </c>
      <c r="H3524" s="76">
        <v>545</v>
      </c>
      <c r="I3524" s="18">
        <f t="shared" si="279"/>
        <v>22.244897959183675</v>
      </c>
      <c r="J3524" s="46">
        <f>'Skupinové slevy'!$C$63</f>
        <v>0</v>
      </c>
      <c r="K3524" s="46">
        <f t="shared" si="280"/>
        <v>0</v>
      </c>
      <c r="L3524" s="46">
        <f t="shared" si="281"/>
        <v>0</v>
      </c>
      <c r="M3524" s="19">
        <f t="shared" si="283"/>
        <v>545</v>
      </c>
      <c r="N3524" s="19">
        <f t="shared" si="284"/>
        <v>12.040816326530612</v>
      </c>
    </row>
    <row r="3525" spans="1:14" ht="15" customHeight="1">
      <c r="A3525" s="15">
        <v>3519</v>
      </c>
      <c r="B3525" s="42">
        <v>14</v>
      </c>
      <c r="C3525" s="80"/>
      <c r="D3525" s="28" t="s">
        <v>6788</v>
      </c>
      <c r="E3525" s="16" t="s">
        <v>6789</v>
      </c>
      <c r="F3525" s="87"/>
      <c r="G3525" s="17">
        <v>998</v>
      </c>
      <c r="H3525" s="76">
        <v>626</v>
      </c>
      <c r="I3525" s="18">
        <f t="shared" si="279"/>
        <v>25.551020408163264</v>
      </c>
      <c r="J3525" s="46">
        <f>'Skupinové slevy'!$C$63</f>
        <v>0</v>
      </c>
      <c r="K3525" s="46">
        <f t="shared" si="280"/>
        <v>0</v>
      </c>
      <c r="L3525" s="46">
        <f t="shared" si="281"/>
        <v>0</v>
      </c>
      <c r="M3525" s="19">
        <f t="shared" si="283"/>
        <v>626</v>
      </c>
      <c r="N3525" s="19">
        <f t="shared" si="284"/>
        <v>6.5306122448979593</v>
      </c>
    </row>
    <row r="3526" spans="1:14" ht="15" customHeight="1">
      <c r="A3526" s="15">
        <v>3520</v>
      </c>
      <c r="B3526" s="42">
        <v>14</v>
      </c>
      <c r="C3526" s="80"/>
      <c r="D3526" s="28" t="s">
        <v>6043</v>
      </c>
      <c r="E3526" s="16" t="s">
        <v>6787</v>
      </c>
      <c r="F3526" s="87"/>
      <c r="G3526" s="17">
        <v>998</v>
      </c>
      <c r="H3526" s="76">
        <v>1055</v>
      </c>
      <c r="I3526" s="18">
        <f t="shared" si="279"/>
        <v>43.061224489795919</v>
      </c>
      <c r="J3526" s="46">
        <f>'Skupinové slevy'!$C$63</f>
        <v>0</v>
      </c>
      <c r="K3526" s="46">
        <f t="shared" si="280"/>
        <v>0</v>
      </c>
      <c r="L3526" s="46">
        <f t="shared" si="281"/>
        <v>0</v>
      </c>
      <c r="M3526" s="19">
        <f t="shared" si="283"/>
        <v>1055</v>
      </c>
      <c r="N3526" s="19">
        <f t="shared" si="284"/>
        <v>11.63265306122449</v>
      </c>
    </row>
    <row r="3527" spans="1:14" ht="15" customHeight="1">
      <c r="A3527" s="15">
        <v>3521</v>
      </c>
      <c r="B3527" s="42">
        <v>14</v>
      </c>
      <c r="C3527" s="80"/>
      <c r="D3527" s="28" t="s">
        <v>6384</v>
      </c>
      <c r="E3527" s="16" t="s">
        <v>6385</v>
      </c>
      <c r="F3527" s="87"/>
      <c r="G3527" s="17">
        <v>998</v>
      </c>
      <c r="H3527" s="76">
        <v>21.6</v>
      </c>
      <c r="I3527" s="18">
        <f t="shared" ref="I3527:I3556" si="285">H3527/$I$5</f>
        <v>0.88163265306122451</v>
      </c>
      <c r="J3527" s="46">
        <f>'Skupinové slevy'!$C$63</f>
        <v>0</v>
      </c>
      <c r="K3527" s="46">
        <f t="shared" ref="K3527:K3556" si="286">IF($K$4="X",0.04,0)</f>
        <v>0</v>
      </c>
      <c r="L3527" s="46">
        <f t="shared" ref="L3527:L3556" si="287">IF($L$4="X",0.02,0)</f>
        <v>0</v>
      </c>
      <c r="M3527" s="19">
        <f t="shared" si="283"/>
        <v>21.6</v>
      </c>
      <c r="N3527" s="19">
        <f t="shared" si="284"/>
        <v>22.244897959183675</v>
      </c>
    </row>
    <row r="3528" spans="1:14" ht="15" customHeight="1">
      <c r="A3528" s="15">
        <v>3522</v>
      </c>
      <c r="B3528" s="42">
        <v>14</v>
      </c>
      <c r="C3528" s="80"/>
      <c r="D3528" s="28" t="s">
        <v>2682</v>
      </c>
      <c r="E3528" s="16" t="s">
        <v>2683</v>
      </c>
      <c r="F3528" s="87"/>
      <c r="G3528" s="17">
        <v>998</v>
      </c>
      <c r="H3528" s="76">
        <v>2183</v>
      </c>
      <c r="I3528" s="18">
        <f t="shared" si="285"/>
        <v>89.102040816326536</v>
      </c>
      <c r="J3528" s="46">
        <f>'Skupinové slevy'!$C$63</f>
        <v>0</v>
      </c>
      <c r="K3528" s="46">
        <f t="shared" si="286"/>
        <v>0</v>
      </c>
      <c r="L3528" s="46">
        <f t="shared" si="287"/>
        <v>0</v>
      </c>
      <c r="M3528" s="19">
        <f t="shared" si="283"/>
        <v>2183</v>
      </c>
      <c r="N3528" s="19">
        <f t="shared" si="284"/>
        <v>25.551020408163264</v>
      </c>
    </row>
    <row r="3529" spans="1:14" ht="15" customHeight="1">
      <c r="A3529" s="15">
        <v>3523</v>
      </c>
      <c r="B3529" s="42">
        <v>14</v>
      </c>
      <c r="C3529" s="80"/>
      <c r="D3529" s="28" t="s">
        <v>600</v>
      </c>
      <c r="E3529" s="16" t="s">
        <v>601</v>
      </c>
      <c r="F3529" s="87"/>
      <c r="G3529" s="17">
        <v>997</v>
      </c>
      <c r="H3529" s="76">
        <v>515</v>
      </c>
      <c r="I3529" s="18">
        <f t="shared" si="285"/>
        <v>21.020408163265305</v>
      </c>
      <c r="J3529" s="46">
        <f>'Skupinové slevy'!$C$62</f>
        <v>0</v>
      </c>
      <c r="K3529" s="46">
        <f t="shared" si="286"/>
        <v>0</v>
      </c>
      <c r="L3529" s="46">
        <f t="shared" si="287"/>
        <v>0</v>
      </c>
      <c r="M3529" s="19">
        <f t="shared" si="283"/>
        <v>515</v>
      </c>
      <c r="N3529" s="19">
        <f t="shared" si="284"/>
        <v>43.061224489795919</v>
      </c>
    </row>
    <row r="3530" spans="1:14" ht="15" customHeight="1">
      <c r="A3530" s="15">
        <v>3524</v>
      </c>
      <c r="B3530" s="42">
        <v>14</v>
      </c>
      <c r="C3530" s="80"/>
      <c r="D3530" s="28" t="s">
        <v>1370</v>
      </c>
      <c r="E3530" s="16" t="s">
        <v>1371</v>
      </c>
      <c r="F3530" s="87"/>
      <c r="G3530" s="17">
        <v>998</v>
      </c>
      <c r="H3530" s="76">
        <v>356</v>
      </c>
      <c r="I3530" s="18">
        <f t="shared" si="285"/>
        <v>14.530612244897959</v>
      </c>
      <c r="J3530" s="46">
        <f>'Skupinové slevy'!$C$63</f>
        <v>0</v>
      </c>
      <c r="K3530" s="46">
        <f t="shared" si="286"/>
        <v>0</v>
      </c>
      <c r="L3530" s="46">
        <f t="shared" si="287"/>
        <v>0</v>
      </c>
      <c r="M3530" s="19">
        <f t="shared" si="283"/>
        <v>356</v>
      </c>
      <c r="N3530" s="19">
        <f t="shared" si="284"/>
        <v>0.88163265306122451</v>
      </c>
    </row>
    <row r="3531" spans="1:14" ht="15" customHeight="1">
      <c r="A3531" s="15">
        <v>3525</v>
      </c>
      <c r="B3531" s="42">
        <v>14</v>
      </c>
      <c r="C3531" s="80"/>
      <c r="D3531" s="28" t="s">
        <v>4970</v>
      </c>
      <c r="E3531" s="16" t="s">
        <v>6660</v>
      </c>
      <c r="F3531" s="87"/>
      <c r="G3531" s="17">
        <v>998</v>
      </c>
      <c r="H3531" s="76">
        <v>380</v>
      </c>
      <c r="I3531" s="18">
        <f t="shared" si="285"/>
        <v>15.510204081632653</v>
      </c>
      <c r="J3531" s="46">
        <f>'Skupinové slevy'!$C$63</f>
        <v>0</v>
      </c>
      <c r="K3531" s="46">
        <f t="shared" si="286"/>
        <v>0</v>
      </c>
      <c r="L3531" s="46">
        <f t="shared" si="287"/>
        <v>0</v>
      </c>
      <c r="M3531" s="19">
        <f t="shared" si="283"/>
        <v>380</v>
      </c>
      <c r="N3531" s="19">
        <f t="shared" si="284"/>
        <v>89.102040816326536</v>
      </c>
    </row>
    <row r="3532" spans="1:14" ht="15" customHeight="1">
      <c r="A3532" s="15">
        <v>3526</v>
      </c>
      <c r="B3532" s="42">
        <v>14</v>
      </c>
      <c r="C3532" s="80"/>
      <c r="D3532" s="28" t="s">
        <v>346</v>
      </c>
      <c r="E3532" s="16" t="s">
        <v>347</v>
      </c>
      <c r="F3532" s="87"/>
      <c r="G3532" s="17">
        <v>998</v>
      </c>
      <c r="H3532" s="76">
        <v>456</v>
      </c>
      <c r="I3532" s="18">
        <f t="shared" si="285"/>
        <v>18.612244897959183</v>
      </c>
      <c r="J3532" s="46">
        <f>'Skupinové slevy'!$C$63</f>
        <v>0</v>
      </c>
      <c r="K3532" s="46">
        <f t="shared" si="286"/>
        <v>0</v>
      </c>
      <c r="L3532" s="46">
        <f t="shared" si="287"/>
        <v>0</v>
      </c>
      <c r="M3532" s="19">
        <f t="shared" si="283"/>
        <v>456</v>
      </c>
      <c r="N3532" s="19">
        <f t="shared" si="284"/>
        <v>21.020408163265305</v>
      </c>
    </row>
    <row r="3533" spans="1:14" ht="15" customHeight="1">
      <c r="A3533" s="15">
        <v>3527</v>
      </c>
      <c r="B3533" s="42">
        <v>14</v>
      </c>
      <c r="C3533" s="80"/>
      <c r="D3533" s="28" t="s">
        <v>1933</v>
      </c>
      <c r="E3533" s="16" t="s">
        <v>1934</v>
      </c>
      <c r="F3533" s="87"/>
      <c r="G3533" s="17">
        <v>998</v>
      </c>
      <c r="H3533" s="76">
        <v>49.9</v>
      </c>
      <c r="I3533" s="18">
        <f t="shared" si="285"/>
        <v>2.036734693877551</v>
      </c>
      <c r="J3533" s="46">
        <f>'Skupinové slevy'!$C$63</f>
        <v>0</v>
      </c>
      <c r="K3533" s="46">
        <f t="shared" si="286"/>
        <v>0</v>
      </c>
      <c r="L3533" s="46">
        <f t="shared" si="287"/>
        <v>0</v>
      </c>
      <c r="M3533" s="19">
        <f t="shared" si="283"/>
        <v>49.9</v>
      </c>
      <c r="N3533" s="19">
        <f t="shared" si="284"/>
        <v>14.530612244897959</v>
      </c>
    </row>
    <row r="3534" spans="1:14" ht="15" customHeight="1">
      <c r="A3534" s="15">
        <v>3528</v>
      </c>
      <c r="B3534" s="42">
        <v>14</v>
      </c>
      <c r="C3534" s="80"/>
      <c r="D3534" s="28" t="s">
        <v>1931</v>
      </c>
      <c r="E3534" s="16" t="s">
        <v>1932</v>
      </c>
      <c r="F3534" s="87"/>
      <c r="G3534" s="17">
        <v>998</v>
      </c>
      <c r="H3534" s="76">
        <v>83.7</v>
      </c>
      <c r="I3534" s="18">
        <f t="shared" si="285"/>
        <v>3.416326530612245</v>
      </c>
      <c r="J3534" s="46">
        <f>'Skupinové slevy'!$C$63</f>
        <v>0</v>
      </c>
      <c r="K3534" s="46">
        <f t="shared" si="286"/>
        <v>0</v>
      </c>
      <c r="L3534" s="46">
        <f t="shared" si="287"/>
        <v>0</v>
      </c>
      <c r="M3534" s="19">
        <f t="shared" si="283"/>
        <v>83.7</v>
      </c>
      <c r="N3534" s="19">
        <f t="shared" si="284"/>
        <v>15.510204081632653</v>
      </c>
    </row>
    <row r="3535" spans="1:14" ht="15" customHeight="1">
      <c r="A3535" s="15">
        <v>3529</v>
      </c>
      <c r="B3535" s="42">
        <v>14</v>
      </c>
      <c r="C3535" s="80"/>
      <c r="D3535" s="28" t="s">
        <v>594</v>
      </c>
      <c r="E3535" s="16" t="s">
        <v>5164</v>
      </c>
      <c r="F3535" s="87"/>
      <c r="G3535" s="17">
        <v>998</v>
      </c>
      <c r="H3535" s="76">
        <v>516</v>
      </c>
      <c r="I3535" s="18">
        <f t="shared" si="285"/>
        <v>21.061224489795919</v>
      </c>
      <c r="J3535" s="46">
        <f>'Skupinové slevy'!$C$63</f>
        <v>0</v>
      </c>
      <c r="K3535" s="46">
        <f t="shared" si="286"/>
        <v>0</v>
      </c>
      <c r="L3535" s="46">
        <f t="shared" si="287"/>
        <v>0</v>
      </c>
      <c r="M3535" s="19">
        <f t="shared" si="283"/>
        <v>516</v>
      </c>
      <c r="N3535" s="19">
        <f t="shared" si="284"/>
        <v>18.612244897959183</v>
      </c>
    </row>
    <row r="3536" spans="1:14" ht="15" customHeight="1">
      <c r="A3536" s="15">
        <v>3530</v>
      </c>
      <c r="B3536" s="42">
        <v>14</v>
      </c>
      <c r="C3536" s="80"/>
      <c r="D3536" s="28" t="s">
        <v>967</v>
      </c>
      <c r="E3536" s="16" t="s">
        <v>968</v>
      </c>
      <c r="F3536" s="87"/>
      <c r="G3536" s="17">
        <v>998</v>
      </c>
      <c r="H3536" s="76">
        <v>49.4</v>
      </c>
      <c r="I3536" s="18">
        <f t="shared" si="285"/>
        <v>2.0163265306122446</v>
      </c>
      <c r="J3536" s="46">
        <f>'Skupinové slevy'!$C$63</f>
        <v>0</v>
      </c>
      <c r="K3536" s="46">
        <f t="shared" si="286"/>
        <v>0</v>
      </c>
      <c r="L3536" s="46">
        <f t="shared" si="287"/>
        <v>0</v>
      </c>
      <c r="M3536" s="19">
        <f t="shared" si="283"/>
        <v>49.4</v>
      </c>
      <c r="N3536" s="19">
        <f t="shared" si="284"/>
        <v>2.036734693877551</v>
      </c>
    </row>
    <row r="3537" spans="1:14" ht="15" customHeight="1">
      <c r="A3537" s="15">
        <v>3531</v>
      </c>
      <c r="B3537" s="42">
        <v>14</v>
      </c>
      <c r="C3537" s="80"/>
      <c r="D3537" s="28" t="s">
        <v>280</v>
      </c>
      <c r="E3537" s="16" t="s">
        <v>281</v>
      </c>
      <c r="F3537" s="87"/>
      <c r="G3537" s="17">
        <v>997</v>
      </c>
      <c r="H3537" s="76">
        <v>48.1</v>
      </c>
      <c r="I3537" s="18">
        <f t="shared" si="285"/>
        <v>1.963265306122449</v>
      </c>
      <c r="J3537" s="46">
        <f>'Skupinové slevy'!$C$62</f>
        <v>0</v>
      </c>
      <c r="K3537" s="46">
        <f t="shared" si="286"/>
        <v>0</v>
      </c>
      <c r="L3537" s="46">
        <f t="shared" si="287"/>
        <v>0</v>
      </c>
      <c r="M3537" s="19">
        <f t="shared" si="283"/>
        <v>48.1</v>
      </c>
      <c r="N3537" s="19">
        <f t="shared" si="284"/>
        <v>3.416326530612245</v>
      </c>
    </row>
    <row r="3538" spans="1:14" ht="15" customHeight="1">
      <c r="A3538" s="15">
        <v>3532</v>
      </c>
      <c r="B3538" s="42">
        <v>14</v>
      </c>
      <c r="C3538" s="80"/>
      <c r="D3538" s="28" t="s">
        <v>278</v>
      </c>
      <c r="E3538" s="16" t="s">
        <v>279</v>
      </c>
      <c r="F3538" s="87"/>
      <c r="G3538" s="17">
        <v>997</v>
      </c>
      <c r="H3538" s="76">
        <v>48.1</v>
      </c>
      <c r="I3538" s="18">
        <f t="shared" si="285"/>
        <v>1.963265306122449</v>
      </c>
      <c r="J3538" s="46">
        <f>'Skupinové slevy'!$C$62</f>
        <v>0</v>
      </c>
      <c r="K3538" s="46">
        <f t="shared" si="286"/>
        <v>0</v>
      </c>
      <c r="L3538" s="46">
        <f t="shared" si="287"/>
        <v>0</v>
      </c>
      <c r="M3538" s="19">
        <f t="shared" si="283"/>
        <v>48.1</v>
      </c>
      <c r="N3538" s="19">
        <f t="shared" si="284"/>
        <v>21.061224489795919</v>
      </c>
    </row>
    <row r="3539" spans="1:14" ht="15" customHeight="1">
      <c r="A3539" s="15">
        <v>3533</v>
      </c>
      <c r="B3539" s="42">
        <v>14</v>
      </c>
      <c r="C3539" s="80"/>
      <c r="D3539" s="28" t="s">
        <v>282</v>
      </c>
      <c r="E3539" s="16" t="s">
        <v>2917</v>
      </c>
      <c r="F3539" s="87"/>
      <c r="G3539" s="17">
        <v>997</v>
      </c>
      <c r="H3539" s="76">
        <v>73.900000000000006</v>
      </c>
      <c r="I3539" s="18">
        <f t="shared" si="285"/>
        <v>3.0163265306122451</v>
      </c>
      <c r="J3539" s="46">
        <f>'Skupinové slevy'!$C$62</f>
        <v>0</v>
      </c>
      <c r="K3539" s="46">
        <f t="shared" si="286"/>
        <v>0</v>
      </c>
      <c r="L3539" s="46">
        <f t="shared" si="287"/>
        <v>0</v>
      </c>
      <c r="M3539" s="19">
        <f t="shared" si="283"/>
        <v>73.900000000000006</v>
      </c>
      <c r="N3539" s="19">
        <f t="shared" si="284"/>
        <v>2.0163265306122446</v>
      </c>
    </row>
    <row r="3540" spans="1:14" ht="15" customHeight="1">
      <c r="A3540" s="15">
        <v>3534</v>
      </c>
      <c r="B3540" s="42">
        <v>14</v>
      </c>
      <c r="C3540" s="80"/>
      <c r="D3540" s="28" t="s">
        <v>2918</v>
      </c>
      <c r="E3540" s="16" t="s">
        <v>2924</v>
      </c>
      <c r="F3540" s="87"/>
      <c r="G3540" s="17">
        <v>997</v>
      </c>
      <c r="H3540" s="76">
        <v>73.900000000000006</v>
      </c>
      <c r="I3540" s="18">
        <f t="shared" si="285"/>
        <v>3.0163265306122451</v>
      </c>
      <c r="J3540" s="46">
        <f>'Skupinové slevy'!$C$62</f>
        <v>0</v>
      </c>
      <c r="K3540" s="46">
        <f t="shared" si="286"/>
        <v>0</v>
      </c>
      <c r="L3540" s="46">
        <f t="shared" si="287"/>
        <v>0</v>
      </c>
      <c r="M3540" s="19">
        <f t="shared" si="283"/>
        <v>73.900000000000006</v>
      </c>
      <c r="N3540" s="19">
        <f t="shared" si="284"/>
        <v>1.963265306122449</v>
      </c>
    </row>
    <row r="3541" spans="1:14" ht="15" customHeight="1">
      <c r="A3541" s="15">
        <v>3535</v>
      </c>
      <c r="B3541" s="42">
        <v>14</v>
      </c>
      <c r="C3541" s="80"/>
      <c r="D3541" s="28" t="s">
        <v>274</v>
      </c>
      <c r="E3541" s="16" t="s">
        <v>275</v>
      </c>
      <c r="F3541" s="87"/>
      <c r="G3541" s="17">
        <v>998</v>
      </c>
      <c r="H3541" s="76">
        <v>111.8</v>
      </c>
      <c r="I3541" s="18">
        <f t="shared" si="285"/>
        <v>4.5632653061224486</v>
      </c>
      <c r="J3541" s="46">
        <f>'Skupinové slevy'!$C$63</f>
        <v>0</v>
      </c>
      <c r="K3541" s="46">
        <f t="shared" si="286"/>
        <v>0</v>
      </c>
      <c r="L3541" s="46">
        <f t="shared" si="287"/>
        <v>0</v>
      </c>
      <c r="M3541" s="19">
        <f t="shared" si="283"/>
        <v>111.8</v>
      </c>
      <c r="N3541" s="19">
        <f t="shared" si="284"/>
        <v>1.963265306122449</v>
      </c>
    </row>
    <row r="3542" spans="1:14" ht="15" customHeight="1">
      <c r="A3542" s="15">
        <v>3536</v>
      </c>
      <c r="B3542" s="42">
        <v>14</v>
      </c>
      <c r="C3542" s="80"/>
      <c r="D3542" s="28" t="s">
        <v>3323</v>
      </c>
      <c r="E3542" s="16" t="s">
        <v>275</v>
      </c>
      <c r="F3542" s="87"/>
      <c r="G3542" s="17">
        <v>998</v>
      </c>
      <c r="H3542" s="76">
        <v>118</v>
      </c>
      <c r="I3542" s="18">
        <f t="shared" si="285"/>
        <v>4.8163265306122449</v>
      </c>
      <c r="J3542" s="46">
        <f>'Skupinové slevy'!$C$63</f>
        <v>0</v>
      </c>
      <c r="K3542" s="46">
        <f t="shared" si="286"/>
        <v>0</v>
      </c>
      <c r="L3542" s="46">
        <f t="shared" si="287"/>
        <v>0</v>
      </c>
      <c r="M3542" s="19">
        <f t="shared" si="283"/>
        <v>118</v>
      </c>
      <c r="N3542" s="19">
        <f t="shared" si="284"/>
        <v>3.0163265306122451</v>
      </c>
    </row>
    <row r="3543" spans="1:14" ht="15" customHeight="1">
      <c r="A3543" s="15">
        <v>3537</v>
      </c>
      <c r="B3543" s="42">
        <v>14</v>
      </c>
      <c r="C3543" s="80"/>
      <c r="D3543" s="28" t="s">
        <v>283</v>
      </c>
      <c r="E3543" s="16" t="s">
        <v>275</v>
      </c>
      <c r="F3543" s="87"/>
      <c r="G3543" s="17">
        <v>998</v>
      </c>
      <c r="H3543" s="76">
        <v>112.8</v>
      </c>
      <c r="I3543" s="18">
        <f t="shared" si="285"/>
        <v>4.6040816326530614</v>
      </c>
      <c r="J3543" s="46">
        <f>'Skupinové slevy'!$C$63</f>
        <v>0</v>
      </c>
      <c r="K3543" s="46">
        <f t="shared" si="286"/>
        <v>0</v>
      </c>
      <c r="L3543" s="46">
        <f t="shared" si="287"/>
        <v>0</v>
      </c>
      <c r="M3543" s="19">
        <f t="shared" si="283"/>
        <v>112.8</v>
      </c>
      <c r="N3543" s="19">
        <f t="shared" ref="N3543:N3556" si="288">I3540*(1-$J3540)*(1-$K3540)*(1-$L3540)</f>
        <v>3.0163265306122451</v>
      </c>
    </row>
    <row r="3544" spans="1:14" ht="15" customHeight="1">
      <c r="A3544" s="15">
        <v>3538</v>
      </c>
      <c r="B3544" s="42">
        <v>14</v>
      </c>
      <c r="C3544" s="80"/>
      <c r="D3544" s="28" t="s">
        <v>5138</v>
      </c>
      <c r="E3544" s="16" t="s">
        <v>5139</v>
      </c>
      <c r="F3544" s="87"/>
      <c r="G3544" s="17">
        <v>998</v>
      </c>
      <c r="H3544" s="76">
        <v>365</v>
      </c>
      <c r="I3544" s="18">
        <f t="shared" si="285"/>
        <v>14.897959183673469</v>
      </c>
      <c r="J3544" s="46">
        <f>'Skupinové slevy'!$C$63</f>
        <v>0</v>
      </c>
      <c r="K3544" s="46">
        <f t="shared" si="286"/>
        <v>0</v>
      </c>
      <c r="L3544" s="46">
        <f t="shared" si="287"/>
        <v>0</v>
      </c>
      <c r="M3544" s="19">
        <f t="shared" si="283"/>
        <v>365</v>
      </c>
      <c r="N3544" s="19">
        <f t="shared" si="288"/>
        <v>4.5632653061224486</v>
      </c>
    </row>
    <row r="3545" spans="1:14" ht="15" customHeight="1">
      <c r="A3545" s="15">
        <v>3539</v>
      </c>
      <c r="B3545" s="42">
        <v>14</v>
      </c>
      <c r="C3545" s="80"/>
      <c r="D3545" s="28" t="s">
        <v>1638</v>
      </c>
      <c r="E3545" s="16" t="s">
        <v>1639</v>
      </c>
      <c r="F3545" s="87"/>
      <c r="G3545" s="17">
        <v>998</v>
      </c>
      <c r="H3545" s="76">
        <v>401</v>
      </c>
      <c r="I3545" s="18">
        <f t="shared" si="285"/>
        <v>16.367346938775512</v>
      </c>
      <c r="J3545" s="46">
        <f>'Skupinové slevy'!$C$63</f>
        <v>0</v>
      </c>
      <c r="K3545" s="46">
        <f t="shared" si="286"/>
        <v>0</v>
      </c>
      <c r="L3545" s="46">
        <f t="shared" si="287"/>
        <v>0</v>
      </c>
      <c r="M3545" s="19">
        <f t="shared" si="283"/>
        <v>401</v>
      </c>
      <c r="N3545" s="19">
        <f t="shared" si="288"/>
        <v>4.8163265306122449</v>
      </c>
    </row>
    <row r="3546" spans="1:14" ht="15" customHeight="1">
      <c r="A3546" s="15">
        <v>3540</v>
      </c>
      <c r="B3546" s="42">
        <v>14</v>
      </c>
      <c r="C3546" s="80"/>
      <c r="D3546" s="28" t="s">
        <v>3887</v>
      </c>
      <c r="E3546" s="16" t="s">
        <v>3888</v>
      </c>
      <c r="F3546" s="87"/>
      <c r="G3546" s="17">
        <v>998</v>
      </c>
      <c r="H3546" s="76">
        <v>34.5</v>
      </c>
      <c r="I3546" s="18">
        <f t="shared" si="285"/>
        <v>1.4081632653061225</v>
      </c>
      <c r="J3546" s="46">
        <f>'Skupinové slevy'!$C$63</f>
        <v>0</v>
      </c>
      <c r="K3546" s="46">
        <f t="shared" si="286"/>
        <v>0</v>
      </c>
      <c r="L3546" s="46">
        <f t="shared" si="287"/>
        <v>0</v>
      </c>
      <c r="M3546" s="19">
        <f t="shared" si="283"/>
        <v>34.5</v>
      </c>
      <c r="N3546" s="19">
        <f t="shared" si="288"/>
        <v>4.6040816326530614</v>
      </c>
    </row>
    <row r="3547" spans="1:14" ht="15" customHeight="1">
      <c r="A3547" s="15">
        <v>3541</v>
      </c>
      <c r="B3547" s="42">
        <v>14</v>
      </c>
      <c r="C3547" s="80"/>
      <c r="D3547" s="28" t="s">
        <v>6434</v>
      </c>
      <c r="E3547" s="16" t="s">
        <v>6448</v>
      </c>
      <c r="F3547" s="87"/>
      <c r="G3547" s="17">
        <v>997</v>
      </c>
      <c r="H3547" s="76">
        <v>17.399999999999999</v>
      </c>
      <c r="I3547" s="18">
        <f t="shared" si="285"/>
        <v>0.71020408163265303</v>
      </c>
      <c r="J3547" s="46">
        <f>'Skupinové slevy'!$C$62</f>
        <v>0</v>
      </c>
      <c r="K3547" s="46">
        <f t="shared" si="286"/>
        <v>0</v>
      </c>
      <c r="L3547" s="46">
        <f t="shared" si="287"/>
        <v>0</v>
      </c>
      <c r="M3547" s="19">
        <f t="shared" si="283"/>
        <v>17.399999999999999</v>
      </c>
      <c r="N3547" s="19">
        <f t="shared" si="288"/>
        <v>14.897959183673469</v>
      </c>
    </row>
    <row r="3548" spans="1:14" ht="15" customHeight="1">
      <c r="A3548" s="15">
        <v>3542</v>
      </c>
      <c r="B3548" s="42">
        <v>14</v>
      </c>
      <c r="C3548" s="80"/>
      <c r="D3548" s="28" t="s">
        <v>6449</v>
      </c>
      <c r="E3548" s="16" t="s">
        <v>1647</v>
      </c>
      <c r="F3548" s="87"/>
      <c r="G3548" s="17">
        <v>997</v>
      </c>
      <c r="H3548" s="76">
        <v>17.399999999999999</v>
      </c>
      <c r="I3548" s="18">
        <f t="shared" si="285"/>
        <v>0.71020408163265303</v>
      </c>
      <c r="J3548" s="46">
        <f>'Skupinové slevy'!$C$62</f>
        <v>0</v>
      </c>
      <c r="K3548" s="46">
        <f t="shared" si="286"/>
        <v>0</v>
      </c>
      <c r="L3548" s="46">
        <f t="shared" si="287"/>
        <v>0</v>
      </c>
      <c r="M3548" s="19">
        <f t="shared" si="283"/>
        <v>17.399999999999999</v>
      </c>
      <c r="N3548" s="19">
        <f t="shared" si="288"/>
        <v>16.367346938775512</v>
      </c>
    </row>
    <row r="3549" spans="1:14" ht="15" customHeight="1">
      <c r="A3549" s="15">
        <v>3543</v>
      </c>
      <c r="B3549" s="42">
        <v>14</v>
      </c>
      <c r="C3549" s="80"/>
      <c r="D3549" s="28" t="s">
        <v>6690</v>
      </c>
      <c r="E3549" s="16" t="s">
        <v>2514</v>
      </c>
      <c r="F3549" s="87"/>
      <c r="G3549" s="17">
        <v>998</v>
      </c>
      <c r="H3549" s="76">
        <v>39.5</v>
      </c>
      <c r="I3549" s="18">
        <f t="shared" si="285"/>
        <v>1.6122448979591837</v>
      </c>
      <c r="J3549" s="46">
        <f>'Skupinové slevy'!$C$63</f>
        <v>0</v>
      </c>
      <c r="K3549" s="46">
        <f t="shared" si="286"/>
        <v>0</v>
      </c>
      <c r="L3549" s="46">
        <f t="shared" si="287"/>
        <v>0</v>
      </c>
      <c r="M3549" s="19">
        <f t="shared" si="283"/>
        <v>39.5</v>
      </c>
      <c r="N3549" s="19">
        <f t="shared" si="288"/>
        <v>1.4081632653061225</v>
      </c>
    </row>
    <row r="3550" spans="1:14" ht="15" customHeight="1">
      <c r="A3550" s="15">
        <v>3544</v>
      </c>
      <c r="B3550" s="42">
        <v>14</v>
      </c>
      <c r="C3550" s="80"/>
      <c r="D3550" s="28" t="s">
        <v>4651</v>
      </c>
      <c r="E3550" s="16" t="s">
        <v>4652</v>
      </c>
      <c r="F3550" s="87"/>
      <c r="G3550" s="17">
        <v>998</v>
      </c>
      <c r="H3550" s="76">
        <v>1333</v>
      </c>
      <c r="I3550" s="18">
        <f t="shared" si="285"/>
        <v>54.408163265306122</v>
      </c>
      <c r="J3550" s="46">
        <f>'Skupinové slevy'!$C$63</f>
        <v>0</v>
      </c>
      <c r="K3550" s="46">
        <f t="shared" si="286"/>
        <v>0</v>
      </c>
      <c r="L3550" s="46">
        <f t="shared" si="287"/>
        <v>0</v>
      </c>
      <c r="M3550" s="19">
        <f t="shared" si="283"/>
        <v>1333</v>
      </c>
      <c r="N3550" s="19">
        <f t="shared" si="288"/>
        <v>0.71020408163265303</v>
      </c>
    </row>
    <row r="3551" spans="1:14" ht="15" customHeight="1">
      <c r="A3551" s="15">
        <v>3545</v>
      </c>
      <c r="B3551" s="42">
        <v>14</v>
      </c>
      <c r="C3551" s="80"/>
      <c r="D3551" s="28" t="s">
        <v>2382</v>
      </c>
      <c r="E3551" s="16" t="s">
        <v>994</v>
      </c>
      <c r="F3551" s="87"/>
      <c r="G3551" s="17">
        <v>997</v>
      </c>
      <c r="H3551" s="76">
        <v>226</v>
      </c>
      <c r="I3551" s="18">
        <f t="shared" si="285"/>
        <v>9.2244897959183678</v>
      </c>
      <c r="J3551" s="46">
        <f>'Skupinové slevy'!$C$62</f>
        <v>0</v>
      </c>
      <c r="K3551" s="46">
        <f t="shared" si="286"/>
        <v>0</v>
      </c>
      <c r="L3551" s="46">
        <f t="shared" si="287"/>
        <v>0</v>
      </c>
      <c r="M3551" s="19">
        <f t="shared" si="283"/>
        <v>226</v>
      </c>
      <c r="N3551" s="19">
        <f t="shared" si="288"/>
        <v>0.71020408163265303</v>
      </c>
    </row>
    <row r="3552" spans="1:14" ht="15" customHeight="1">
      <c r="A3552" s="15">
        <v>3546</v>
      </c>
      <c r="B3552" s="42">
        <v>14</v>
      </c>
      <c r="C3552" s="80"/>
      <c r="D3552" s="28" t="s">
        <v>2690</v>
      </c>
      <c r="E3552" s="16" t="s">
        <v>2691</v>
      </c>
      <c r="F3552" s="87"/>
      <c r="G3552" s="17">
        <v>998</v>
      </c>
      <c r="H3552" s="76">
        <v>306</v>
      </c>
      <c r="I3552" s="18">
        <f t="shared" si="285"/>
        <v>12.489795918367347</v>
      </c>
      <c r="J3552" s="46">
        <f>'Skupinové slevy'!$C$63</f>
        <v>0</v>
      </c>
      <c r="K3552" s="46">
        <f t="shared" si="286"/>
        <v>0</v>
      </c>
      <c r="L3552" s="46">
        <f t="shared" si="287"/>
        <v>0</v>
      </c>
      <c r="M3552" s="19">
        <f t="shared" si="283"/>
        <v>306</v>
      </c>
      <c r="N3552" s="19">
        <f t="shared" si="288"/>
        <v>1.6122448979591837</v>
      </c>
    </row>
    <row r="3553" spans="1:14" ht="15" customHeight="1">
      <c r="A3553" s="15">
        <v>3547</v>
      </c>
      <c r="B3553" s="42">
        <v>14</v>
      </c>
      <c r="C3553" s="80"/>
      <c r="D3553" s="28" t="s">
        <v>2692</v>
      </c>
      <c r="E3553" s="16" t="s">
        <v>2691</v>
      </c>
      <c r="F3553" s="87"/>
      <c r="G3553" s="17">
        <v>998</v>
      </c>
      <c r="H3553" s="76">
        <v>529</v>
      </c>
      <c r="I3553" s="18">
        <f t="shared" si="285"/>
        <v>21.591836734693878</v>
      </c>
      <c r="J3553" s="46">
        <f>'Skupinové slevy'!$C$63</f>
        <v>0</v>
      </c>
      <c r="K3553" s="46">
        <f t="shared" si="286"/>
        <v>0</v>
      </c>
      <c r="L3553" s="46">
        <f t="shared" si="287"/>
        <v>0</v>
      </c>
      <c r="M3553" s="19">
        <f t="shared" si="283"/>
        <v>529</v>
      </c>
      <c r="N3553" s="19">
        <f t="shared" si="288"/>
        <v>54.408163265306122</v>
      </c>
    </row>
    <row r="3554" spans="1:14" ht="15" customHeight="1">
      <c r="A3554" s="15">
        <v>3548</v>
      </c>
      <c r="B3554" s="42">
        <v>14</v>
      </c>
      <c r="C3554" s="80"/>
      <c r="D3554" s="28" t="s">
        <v>987</v>
      </c>
      <c r="E3554" s="16" t="s">
        <v>3303</v>
      </c>
      <c r="F3554" s="87"/>
      <c r="G3554" s="17">
        <v>998</v>
      </c>
      <c r="H3554" s="76">
        <v>306</v>
      </c>
      <c r="I3554" s="18">
        <f t="shared" si="285"/>
        <v>12.489795918367347</v>
      </c>
      <c r="J3554" s="46">
        <f>'Skupinové slevy'!$C$63</f>
        <v>0</v>
      </c>
      <c r="K3554" s="46">
        <f t="shared" si="286"/>
        <v>0</v>
      </c>
      <c r="L3554" s="46">
        <f t="shared" si="287"/>
        <v>0</v>
      </c>
      <c r="M3554" s="19">
        <f t="shared" si="283"/>
        <v>306</v>
      </c>
      <c r="N3554" s="19">
        <f t="shared" si="288"/>
        <v>9.2244897959183678</v>
      </c>
    </row>
    <row r="3555" spans="1:14" ht="15" customHeight="1">
      <c r="A3555" s="15">
        <v>3549</v>
      </c>
      <c r="B3555" s="42">
        <v>14</v>
      </c>
      <c r="C3555" s="80"/>
      <c r="D3555" s="28" t="s">
        <v>3413</v>
      </c>
      <c r="E3555" s="16" t="s">
        <v>5642</v>
      </c>
      <c r="F3555" s="87"/>
      <c r="G3555" s="17">
        <v>998</v>
      </c>
      <c r="H3555" s="76">
        <v>483</v>
      </c>
      <c r="I3555" s="18">
        <f t="shared" si="285"/>
        <v>19.714285714285715</v>
      </c>
      <c r="J3555" s="46">
        <f>'Skupinové slevy'!$C$63</f>
        <v>0</v>
      </c>
      <c r="K3555" s="46">
        <f t="shared" si="286"/>
        <v>0</v>
      </c>
      <c r="L3555" s="46">
        <f t="shared" si="287"/>
        <v>0</v>
      </c>
      <c r="M3555" s="19">
        <f t="shared" si="283"/>
        <v>483</v>
      </c>
      <c r="N3555" s="19">
        <f t="shared" si="288"/>
        <v>12.489795918367347</v>
      </c>
    </row>
    <row r="3556" spans="1:14" ht="15" customHeight="1">
      <c r="A3556" s="15">
        <v>3550</v>
      </c>
      <c r="B3556" s="42">
        <v>14</v>
      </c>
      <c r="C3556" s="80"/>
      <c r="D3556" s="28" t="s">
        <v>5165</v>
      </c>
      <c r="E3556" s="16" t="s">
        <v>4906</v>
      </c>
      <c r="F3556" s="87"/>
      <c r="G3556" s="17">
        <v>998</v>
      </c>
      <c r="H3556" s="76">
        <v>365</v>
      </c>
      <c r="I3556" s="18">
        <f t="shared" si="285"/>
        <v>14.897959183673469</v>
      </c>
      <c r="J3556" s="46">
        <f>'Skupinové slevy'!$C$63</f>
        <v>0</v>
      </c>
      <c r="K3556" s="46">
        <f t="shared" si="286"/>
        <v>0</v>
      </c>
      <c r="L3556" s="46">
        <f t="shared" si="287"/>
        <v>0</v>
      </c>
      <c r="M3556" s="19">
        <f t="shared" si="283"/>
        <v>365</v>
      </c>
      <c r="N3556" s="19">
        <f t="shared" si="288"/>
        <v>21.591836734693878</v>
      </c>
    </row>
    <row r="3557" spans="1:14" ht="15" customHeight="1">
      <c r="C3557" s="79"/>
      <c r="N3557" s="19"/>
    </row>
    <row r="3558" spans="1:14" ht="15" customHeight="1">
      <c r="C3558" s="79"/>
      <c r="N3558" s="19"/>
    </row>
    <row r="3559" spans="1:14" ht="15" customHeight="1">
      <c r="C3559" s="79"/>
      <c r="N3559" s="19"/>
    </row>
    <row r="3560" spans="1:14" ht="15" customHeight="1">
      <c r="C3560" s="79"/>
    </row>
    <row r="3561" spans="1:14" ht="15" customHeight="1">
      <c r="C3561" s="79"/>
    </row>
    <row r="3562" spans="1:14" ht="15" customHeight="1">
      <c r="C3562" s="79"/>
    </row>
    <row r="3563" spans="1:14" ht="15" customHeight="1">
      <c r="C3563" s="79"/>
    </row>
    <row r="3564" spans="1:14" ht="15" customHeight="1">
      <c r="C3564" s="79"/>
    </row>
    <row r="3565" spans="1:14" ht="15" customHeight="1">
      <c r="C3565" s="79"/>
    </row>
    <row r="3566" spans="1:14" ht="15" customHeight="1">
      <c r="C3566" s="79"/>
    </row>
    <row r="3567" spans="1:14" ht="15" customHeight="1">
      <c r="C3567" s="79"/>
    </row>
    <row r="3568" spans="1:14" ht="15" customHeight="1">
      <c r="C3568" s="79"/>
    </row>
    <row r="3569" spans="3:3" ht="15" customHeight="1">
      <c r="C3569" s="79"/>
    </row>
    <row r="3570" spans="3:3" ht="15" customHeight="1">
      <c r="C3570" s="79"/>
    </row>
    <row r="3571" spans="3:3" ht="15" customHeight="1">
      <c r="C3571" s="79"/>
    </row>
    <row r="3572" spans="3:3" ht="15" customHeight="1">
      <c r="C3572" s="79"/>
    </row>
    <row r="3573" spans="3:3" ht="15" customHeight="1">
      <c r="C3573" s="79"/>
    </row>
    <row r="3574" spans="3:3" ht="15" customHeight="1">
      <c r="C3574" s="79"/>
    </row>
    <row r="3575" spans="3:3" ht="15" customHeight="1">
      <c r="C3575" s="79"/>
    </row>
    <row r="3576" spans="3:3" ht="15" customHeight="1">
      <c r="C3576" s="79"/>
    </row>
    <row r="3577" spans="3:3" ht="15" customHeight="1">
      <c r="C3577" s="79"/>
    </row>
    <row r="3578" spans="3:3" ht="15" customHeight="1">
      <c r="C3578" s="79"/>
    </row>
    <row r="3579" spans="3:3" ht="15" customHeight="1">
      <c r="C3579" s="79"/>
    </row>
    <row r="3580" spans="3:3" ht="15" customHeight="1">
      <c r="C3580" s="79"/>
    </row>
    <row r="3581" spans="3:3" ht="15" customHeight="1">
      <c r="C3581" s="79"/>
    </row>
    <row r="3582" spans="3:3" ht="15" customHeight="1">
      <c r="C3582" s="79"/>
    </row>
    <row r="3583" spans="3:3" ht="15" customHeight="1">
      <c r="C3583" s="79"/>
    </row>
    <row r="3584" spans="3:3" ht="15" customHeight="1"/>
    <row r="3585" spans="3:3" ht="15" customHeight="1"/>
    <row r="3586" spans="3:3" ht="15" customHeight="1"/>
    <row r="3587" spans="3:3" ht="15" customHeight="1">
      <c r="C3587" s="79"/>
    </row>
    <row r="3588" spans="3:3" ht="15" customHeight="1">
      <c r="C3588" s="79"/>
    </row>
    <row r="3589" spans="3:3" ht="15" customHeight="1">
      <c r="C3589" s="79"/>
    </row>
    <row r="3590" spans="3:3" ht="15" customHeight="1">
      <c r="C3590" s="79"/>
    </row>
    <row r="3591" spans="3:3" ht="15" customHeight="1">
      <c r="C3591" s="79"/>
    </row>
    <row r="3592" spans="3:3" ht="15" customHeight="1"/>
    <row r="3593" spans="3:3" ht="15" customHeight="1">
      <c r="C3593" s="79"/>
    </row>
    <row r="3594" spans="3:3" ht="15" customHeight="1">
      <c r="C3594" s="79"/>
    </row>
    <row r="3595" spans="3:3" ht="15" customHeight="1">
      <c r="C3595" s="79"/>
    </row>
    <row r="3596" spans="3:3" ht="15" customHeight="1">
      <c r="C3596" s="79"/>
    </row>
    <row r="3597" spans="3:3" ht="15" customHeight="1">
      <c r="C3597" s="79"/>
    </row>
    <row r="3598" spans="3:3" ht="15" customHeight="1">
      <c r="C3598" s="79"/>
    </row>
    <row r="3599" spans="3:3" ht="15" customHeight="1">
      <c r="C3599" s="79"/>
    </row>
    <row r="3600" spans="3:3" ht="15" customHeight="1">
      <c r="C3600" s="79"/>
    </row>
    <row r="3601" spans="3:3" ht="15" customHeight="1">
      <c r="C3601" s="79"/>
    </row>
    <row r="3602" spans="3:3" ht="15" customHeight="1">
      <c r="C3602" s="79"/>
    </row>
    <row r="3603" spans="3:3" ht="15" customHeight="1">
      <c r="C3603" s="79"/>
    </row>
    <row r="3604" spans="3:3" ht="15" customHeight="1">
      <c r="C3604" s="79"/>
    </row>
    <row r="3605" spans="3:3" ht="15" customHeight="1">
      <c r="C3605" s="79"/>
    </row>
    <row r="3606" spans="3:3" ht="15" customHeight="1">
      <c r="C3606" s="79"/>
    </row>
    <row r="3607" spans="3:3" ht="15" customHeight="1">
      <c r="C3607" s="79"/>
    </row>
    <row r="3608" spans="3:3" ht="15" customHeight="1">
      <c r="C3608" s="79"/>
    </row>
    <row r="3609" spans="3:3" ht="15" customHeight="1"/>
    <row r="3610" spans="3:3" ht="15" customHeight="1"/>
    <row r="3611" spans="3:3" ht="15" customHeight="1"/>
    <row r="3612" spans="3:3" ht="15" customHeight="1">
      <c r="C3612" s="79"/>
    </row>
    <row r="3613" spans="3:3" ht="15" customHeight="1">
      <c r="C3613" s="79"/>
    </row>
    <row r="3614" spans="3:3" ht="15" customHeight="1">
      <c r="C3614" s="79"/>
    </row>
    <row r="3615" spans="3:3" ht="15" customHeight="1">
      <c r="C3615" s="79"/>
    </row>
    <row r="3616" spans="3:3" ht="15" customHeight="1">
      <c r="C3616" s="79"/>
    </row>
    <row r="3617" spans="3:3" ht="15" customHeight="1">
      <c r="C3617" s="79"/>
    </row>
    <row r="3618" spans="3:3" ht="15" customHeight="1">
      <c r="C3618" s="79"/>
    </row>
    <row r="3619" spans="3:3" ht="15" customHeight="1">
      <c r="C3619" s="79"/>
    </row>
    <row r="3620" spans="3:3" ht="15" customHeight="1"/>
    <row r="3621" spans="3:3" ht="15" customHeight="1">
      <c r="C3621" s="79"/>
    </row>
    <row r="3622" spans="3:3" ht="15" customHeight="1">
      <c r="C3622" s="79"/>
    </row>
    <row r="3623" spans="3:3" ht="15" customHeight="1">
      <c r="C3623" s="79"/>
    </row>
    <row r="3624" spans="3:3" ht="15" customHeight="1">
      <c r="C3624" s="79"/>
    </row>
    <row r="3625" spans="3:3" ht="15" customHeight="1">
      <c r="C3625" s="79"/>
    </row>
    <row r="3626" spans="3:3" ht="15" customHeight="1">
      <c r="C3626" s="79"/>
    </row>
    <row r="3627" spans="3:3" ht="15" customHeight="1"/>
    <row r="3628" spans="3:3" ht="15" customHeight="1">
      <c r="C3628" s="79"/>
    </row>
    <row r="3629" spans="3:3" ht="15" customHeight="1">
      <c r="C3629" s="79"/>
    </row>
    <row r="3630" spans="3:3" ht="15" customHeight="1">
      <c r="C3630" s="79"/>
    </row>
    <row r="3631" spans="3:3" ht="15" customHeight="1"/>
    <row r="3632" spans="3:3" ht="15" customHeight="1">
      <c r="C3632" s="79"/>
    </row>
    <row r="3633" spans="3:3" ht="15" customHeight="1">
      <c r="C3633" s="79"/>
    </row>
    <row r="3634" spans="3:3" ht="15" customHeight="1"/>
    <row r="3635" spans="3:3" ht="15" customHeight="1"/>
    <row r="3636" spans="3:3" ht="15" customHeight="1"/>
    <row r="3637" spans="3:3" ht="15" customHeight="1"/>
    <row r="3638" spans="3:3" ht="15" customHeight="1"/>
    <row r="3639" spans="3:3" ht="15" customHeight="1"/>
    <row r="3640" spans="3:3" ht="15" customHeight="1"/>
    <row r="3641" spans="3:3" ht="15" customHeight="1"/>
    <row r="3642" spans="3:3" ht="15" customHeight="1"/>
    <row r="3643" spans="3:3" ht="15" customHeight="1">
      <c r="C3643" s="79"/>
    </row>
    <row r="3644" spans="3:3" ht="15" customHeight="1">
      <c r="C3644" s="79"/>
    </row>
    <row r="3645" spans="3:3" ht="15" customHeight="1"/>
    <row r="3646" spans="3:3" ht="15" customHeight="1"/>
    <row r="3647" spans="3:3" ht="15" customHeight="1"/>
    <row r="3648" spans="3:3" ht="15" customHeight="1"/>
    <row r="3649" spans="3:3" ht="15" customHeight="1"/>
    <row r="3650" spans="3:3" ht="15" customHeight="1"/>
    <row r="3651" spans="3:3" ht="15" customHeight="1"/>
    <row r="3652" spans="3:3" ht="15" customHeight="1"/>
    <row r="3653" spans="3:3" ht="15" customHeight="1"/>
    <row r="3654" spans="3:3" ht="15" customHeight="1">
      <c r="C3654" s="79"/>
    </row>
    <row r="3655" spans="3:3" ht="15" customHeight="1"/>
    <row r="3656" spans="3:3" ht="15" customHeight="1"/>
    <row r="3657" spans="3:3" ht="15" customHeight="1"/>
    <row r="3658" spans="3:3" ht="15" customHeight="1"/>
    <row r="3659" spans="3:3" ht="15" customHeight="1"/>
    <row r="3663" spans="3:3" ht="15" customHeight="1"/>
    <row r="3664" spans="3:3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spans="3:3" ht="15" customHeight="1"/>
    <row r="3682" spans="3:3" ht="15" customHeight="1"/>
    <row r="3683" spans="3:3" ht="15" customHeight="1"/>
    <row r="3684" spans="3:3" ht="15" customHeight="1"/>
    <row r="3685" spans="3:3" ht="15" customHeight="1"/>
    <row r="3686" spans="3:3" ht="15" customHeight="1"/>
    <row r="3687" spans="3:3" ht="15" customHeight="1"/>
    <row r="3688" spans="3:3" ht="15" customHeight="1"/>
    <row r="3689" spans="3:3" ht="15" customHeight="1"/>
    <row r="3690" spans="3:3" ht="15" customHeight="1"/>
    <row r="3691" spans="3:3" ht="15" customHeight="1"/>
    <row r="3692" spans="3:3" ht="15" customHeight="1"/>
    <row r="3693" spans="3:3" ht="15" customHeight="1"/>
    <row r="3694" spans="3:3" ht="15" customHeight="1">
      <c r="C3694" s="79"/>
    </row>
    <row r="3695" spans="3:3" ht="15" customHeight="1"/>
    <row r="3696" spans="3:3" ht="15" customHeight="1"/>
    <row r="3697" spans="3:3" ht="15" customHeight="1"/>
    <row r="3698" spans="3:3" ht="15" customHeight="1"/>
    <row r="3699" spans="3:3" ht="15" customHeight="1"/>
    <row r="3700" spans="3:3" ht="15" customHeight="1"/>
    <row r="3701" spans="3:3" ht="15" customHeight="1"/>
    <row r="3702" spans="3:3" ht="15" customHeight="1">
      <c r="C3702" s="79"/>
    </row>
    <row r="3703" spans="3:3" ht="15" customHeight="1"/>
    <row r="3704" spans="3:3" ht="15" customHeight="1">
      <c r="C3704" s="79"/>
    </row>
    <row r="3705" spans="3:3" ht="15" customHeight="1"/>
    <row r="3706" spans="3:3" ht="15" customHeight="1"/>
    <row r="3707" spans="3:3" ht="15" customHeight="1"/>
    <row r="3708" spans="3:3" ht="15" customHeight="1"/>
    <row r="3709" spans="3:3" ht="15" customHeight="1"/>
    <row r="3710" spans="3:3" ht="15" customHeight="1"/>
    <row r="3711" spans="3:3" ht="15" customHeight="1"/>
    <row r="3712" spans="3:3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spans="3:3" ht="15" customHeight="1"/>
    <row r="3794" spans="3:3" ht="15" customHeight="1"/>
    <row r="3795" spans="3:3" ht="15" customHeight="1"/>
    <row r="3796" spans="3:3" ht="15" customHeight="1"/>
    <row r="3797" spans="3:3" ht="15" customHeight="1"/>
    <row r="3798" spans="3:3" ht="15" customHeight="1"/>
    <row r="3799" spans="3:3" ht="15" customHeight="1"/>
    <row r="3800" spans="3:3" ht="15" customHeight="1"/>
    <row r="3801" spans="3:3" ht="15" customHeight="1">
      <c r="C3801" s="79"/>
    </row>
    <row r="3802" spans="3:3" ht="15" customHeight="1">
      <c r="C3802" s="79"/>
    </row>
    <row r="3803" spans="3:3" ht="15" customHeight="1">
      <c r="C3803" s="79"/>
    </row>
    <row r="3804" spans="3:3" ht="15" customHeight="1">
      <c r="C3804" s="79"/>
    </row>
    <row r="3805" spans="3:3" ht="15" customHeight="1">
      <c r="C3805" s="79"/>
    </row>
    <row r="3806" spans="3:3" ht="15" customHeight="1">
      <c r="C3806" s="79"/>
    </row>
    <row r="3807" spans="3:3" ht="15" customHeight="1">
      <c r="C3807" s="79"/>
    </row>
    <row r="3808" spans="3:3" ht="15" customHeight="1"/>
    <row r="3809" spans="3:3" ht="15" customHeight="1">
      <c r="C3809" s="79"/>
    </row>
    <row r="3810" spans="3:3" ht="15" customHeight="1"/>
    <row r="3811" spans="3:3" ht="15" customHeight="1"/>
    <row r="3812" spans="3:3" ht="15" customHeight="1"/>
    <row r="3813" spans="3:3" ht="15" customHeight="1"/>
    <row r="3814" spans="3:3" ht="15" customHeight="1"/>
    <row r="3815" spans="3:3" ht="15" customHeight="1">
      <c r="C3815" s="79"/>
    </row>
    <row r="3816" spans="3:3" ht="15" customHeight="1"/>
    <row r="3817" spans="3:3" ht="15" customHeight="1">
      <c r="C3817" s="79"/>
    </row>
    <row r="3818" spans="3:3" ht="15" customHeight="1">
      <c r="C3818" s="79"/>
    </row>
    <row r="3819" spans="3:3" ht="15" customHeight="1">
      <c r="C3819" s="79"/>
    </row>
    <row r="3820" spans="3:3" ht="15" customHeight="1"/>
    <row r="3821" spans="3:3" ht="15" customHeight="1"/>
    <row r="3822" spans="3:3" ht="15" customHeight="1"/>
    <row r="3823" spans="3:3" ht="15" customHeight="1"/>
    <row r="3824" spans="3:3" ht="15" customHeight="1"/>
    <row r="3825" spans="3:3" ht="15" customHeight="1">
      <c r="C3825" s="79"/>
    </row>
    <row r="3826" spans="3:3" ht="15" customHeight="1">
      <c r="C3826" s="79"/>
    </row>
    <row r="3827" spans="3:3" ht="15" customHeight="1">
      <c r="C3827" s="79"/>
    </row>
    <row r="3828" spans="3:3" ht="15" customHeight="1"/>
    <row r="3829" spans="3:3" ht="15" customHeight="1"/>
    <row r="3830" spans="3:3" ht="15" customHeight="1"/>
    <row r="3831" spans="3:3" ht="15" customHeight="1"/>
    <row r="3832" spans="3:3" ht="15" customHeight="1"/>
    <row r="3833" spans="3:3" ht="15" customHeight="1"/>
    <row r="3834" spans="3:3" ht="15" customHeight="1"/>
    <row r="3835" spans="3:3" ht="15" customHeight="1"/>
    <row r="3836" spans="3:3" ht="15" customHeight="1"/>
    <row r="3837" spans="3:3" ht="15" customHeight="1"/>
    <row r="3838" spans="3:3" ht="15" customHeight="1"/>
    <row r="3839" spans="3:3" ht="15" customHeight="1"/>
    <row r="3840" spans="3:3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spans="3:3" ht="15" customHeight="1">
      <c r="C3857" s="79"/>
    </row>
    <row r="3858" spans="3:3" ht="15" customHeight="1">
      <c r="C3858" s="79"/>
    </row>
    <row r="3859" spans="3:3" ht="15" customHeight="1">
      <c r="C3859" s="79"/>
    </row>
    <row r="3860" spans="3:3" ht="15" customHeight="1"/>
    <row r="3861" spans="3:3" ht="15" customHeight="1">
      <c r="C3861" s="79"/>
    </row>
    <row r="3862" spans="3:3" ht="15" customHeight="1">
      <c r="C3862" s="79"/>
    </row>
    <row r="3863" spans="3:3" ht="15" customHeight="1">
      <c r="C3863" s="79"/>
    </row>
    <row r="3864" spans="3:3" ht="15" customHeight="1">
      <c r="C3864" s="79"/>
    </row>
    <row r="3865" spans="3:3" ht="15" customHeight="1">
      <c r="C3865" s="79"/>
    </row>
    <row r="3866" spans="3:3" ht="15" customHeight="1">
      <c r="C3866" s="79"/>
    </row>
    <row r="3867" spans="3:3" ht="15" customHeight="1">
      <c r="C3867" s="79"/>
    </row>
    <row r="3868" spans="3:3" ht="15" customHeight="1">
      <c r="C3868" s="79"/>
    </row>
    <row r="3869" spans="3:3" ht="15" customHeight="1">
      <c r="C3869" s="79"/>
    </row>
    <row r="3870" spans="3:3" ht="15" customHeight="1">
      <c r="C3870" s="79"/>
    </row>
    <row r="3871" spans="3:3" ht="15" customHeight="1">
      <c r="C3871" s="79"/>
    </row>
    <row r="3872" spans="3:3" ht="15" customHeight="1">
      <c r="C3872" s="79"/>
    </row>
    <row r="3873" spans="3:3" ht="15" customHeight="1">
      <c r="C3873" s="79"/>
    </row>
    <row r="3874" spans="3:3" ht="15" customHeight="1">
      <c r="C3874" s="79"/>
    </row>
    <row r="3875" spans="3:3" ht="15" customHeight="1">
      <c r="C3875" s="79"/>
    </row>
    <row r="3876" spans="3:3" ht="15" customHeight="1">
      <c r="C3876" s="79"/>
    </row>
    <row r="3877" spans="3:3" ht="15" customHeight="1">
      <c r="C3877" s="79"/>
    </row>
    <row r="3878" spans="3:3" ht="15" customHeight="1">
      <c r="C3878" s="79"/>
    </row>
    <row r="3879" spans="3:3" ht="15" customHeight="1">
      <c r="C3879" s="79"/>
    </row>
    <row r="3880" spans="3:3" ht="15" customHeight="1">
      <c r="C3880" s="79"/>
    </row>
    <row r="3881" spans="3:3" ht="15" customHeight="1">
      <c r="C3881" s="79"/>
    </row>
    <row r="3882" spans="3:3" ht="15" customHeight="1">
      <c r="C3882" s="79"/>
    </row>
    <row r="3883" spans="3:3" ht="15" customHeight="1"/>
    <row r="3884" spans="3:3" ht="15" customHeight="1"/>
    <row r="3885" spans="3:3" ht="15" customHeight="1"/>
    <row r="3886" spans="3:3" ht="15" customHeight="1"/>
    <row r="3887" spans="3:3" ht="15" customHeight="1"/>
    <row r="3888" spans="3:3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</sheetData>
  <sheetProtection selectLockedCells="1"/>
  <autoFilter ref="D5:G3556"/>
  <mergeCells count="5">
    <mergeCell ref="A1:N1"/>
    <mergeCell ref="A2:N2"/>
    <mergeCell ref="M4:N4"/>
    <mergeCell ref="A4:H4"/>
    <mergeCell ref="A3:N3"/>
  </mergeCells>
  <phoneticPr fontId="1" type="noConversion"/>
  <conditionalFormatting sqref="J3382:J3428 J3219 J3139:J3144 J3076 J1688:J1715 J1482:J1678 J3078:J3093 J52:J55 J2866:J3073 J2701:J2756 J2762 J2764:J2861">
    <cfRule type="cellIs" dxfId="2" priority="1" stopIfTrue="1" operator="greaterThan">
      <formula>0</formula>
    </cfRule>
  </conditionalFormatting>
  <conditionalFormatting sqref="J3145:J3218 J3094:J3138 J3077 J3074:J3075 J1716:J2698 J2862:J2865 J3220:J3381 J7:J51 J3429:J3556 J1679:J1687 J56:J345 J348:J1383 J1396:J1481">
    <cfRule type="cellIs" dxfId="1" priority="2" stopIfTrue="1" operator="greaterThan">
      <formula>0</formula>
    </cfRule>
  </conditionalFormatting>
  <conditionalFormatting sqref="K7:L3556">
    <cfRule type="cellIs" dxfId="0" priority="3" stopIfTrue="1" operator="greaterThan">
      <formula>0</formula>
    </cfRule>
  </conditionalFormatting>
  <printOptions horizontalCentered="1"/>
  <pageMargins left="0.19685039370078741" right="0.19685039370078741" top="0.39370078740157483" bottom="0.59055118110236227" header="0.51181102362204722" footer="0.31496062992125984"/>
  <pageSetup paperSize="9" scale="59" orientation="portrait" r:id="rId1"/>
  <headerFooter alignWithMargins="0">
    <oddFooter>&amp;L&amp;"Arial,Tučné"Ceník 2025 platný od 21.9.2026&amp;C&amp;"Arial,Obyčejné"&amp;8- &amp;P z 45 -&amp;R&amp;"Arial,Tučné"&amp;12GEOS AGT s.r.o.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0"/>
  <sheetViews>
    <sheetView workbookViewId="0">
      <pane ySplit="4" topLeftCell="A5" activePane="bottomLeft" state="frozenSplit"/>
      <selection pane="bottomLeft" activeCell="C5" sqref="C5"/>
    </sheetView>
  </sheetViews>
  <sheetFormatPr defaultRowHeight="12.75"/>
  <cols>
    <col min="1" max="1" width="25.7109375" customWidth="1"/>
    <col min="2" max="2" width="45.7109375" customWidth="1"/>
    <col min="3" max="3" width="11.28515625" bestFit="1" customWidth="1"/>
  </cols>
  <sheetData>
    <row r="1" spans="1:3" ht="24.75">
      <c r="A1" s="102" t="s">
        <v>2319</v>
      </c>
      <c r="B1" s="102"/>
      <c r="C1" s="102"/>
    </row>
    <row r="2" spans="1:3">
      <c r="A2" s="103" t="s">
        <v>2725</v>
      </c>
      <c r="B2" s="103" t="s">
        <v>4637</v>
      </c>
      <c r="C2" s="103" t="s">
        <v>4638</v>
      </c>
    </row>
    <row r="3" spans="1:3">
      <c r="A3" s="103"/>
      <c r="B3" s="103"/>
      <c r="C3" s="103"/>
    </row>
    <row r="4" spans="1:3">
      <c r="A4" s="103"/>
      <c r="B4" s="104"/>
      <c r="C4" s="104"/>
    </row>
    <row r="5" spans="1:3" ht="14.25">
      <c r="A5" s="22">
        <v>100</v>
      </c>
      <c r="B5" s="23" t="s">
        <v>2866</v>
      </c>
      <c r="C5" s="73">
        <v>0</v>
      </c>
    </row>
    <row r="6" spans="1:3" ht="14.25">
      <c r="A6" s="22">
        <v>102</v>
      </c>
      <c r="B6" s="23" t="s">
        <v>6966</v>
      </c>
      <c r="C6" s="73">
        <v>0</v>
      </c>
    </row>
    <row r="7" spans="1:3" ht="14.25">
      <c r="A7" s="22">
        <v>110</v>
      </c>
      <c r="B7" s="23" t="s">
        <v>4132</v>
      </c>
      <c r="C7" s="73">
        <v>0</v>
      </c>
    </row>
    <row r="8" spans="1:3" ht="14.25">
      <c r="A8" s="22">
        <v>111</v>
      </c>
      <c r="B8" s="23" t="s">
        <v>4639</v>
      </c>
      <c r="C8" s="73">
        <v>0</v>
      </c>
    </row>
    <row r="9" spans="1:3" ht="14.25">
      <c r="A9" s="22">
        <v>120</v>
      </c>
      <c r="B9" s="23" t="s">
        <v>4640</v>
      </c>
      <c r="C9" s="73">
        <v>0</v>
      </c>
    </row>
    <row r="10" spans="1:3" ht="14.25">
      <c r="A10" s="22">
        <v>130</v>
      </c>
      <c r="B10" s="23" t="s">
        <v>4641</v>
      </c>
      <c r="C10" s="73">
        <v>0</v>
      </c>
    </row>
    <row r="11" spans="1:3" ht="14.25">
      <c r="A11" s="22">
        <v>131</v>
      </c>
      <c r="B11" s="23" t="s">
        <v>4642</v>
      </c>
      <c r="C11" s="73">
        <v>0</v>
      </c>
    </row>
    <row r="12" spans="1:3" ht="14.25">
      <c r="A12" s="22">
        <v>132</v>
      </c>
      <c r="B12" s="23" t="s">
        <v>2147</v>
      </c>
      <c r="C12" s="73">
        <v>0</v>
      </c>
    </row>
    <row r="13" spans="1:3" ht="14.25">
      <c r="A13" s="22" t="s">
        <v>220</v>
      </c>
      <c r="B13" s="23" t="s">
        <v>1677</v>
      </c>
      <c r="C13" s="73">
        <v>0</v>
      </c>
    </row>
    <row r="14" spans="1:3" ht="14.25">
      <c r="A14" s="22">
        <v>140</v>
      </c>
      <c r="B14" s="23" t="s">
        <v>1678</v>
      </c>
      <c r="C14" s="73">
        <v>0</v>
      </c>
    </row>
    <row r="15" spans="1:3" ht="14.25">
      <c r="A15" s="22">
        <v>262</v>
      </c>
      <c r="B15" s="23" t="s">
        <v>2167</v>
      </c>
      <c r="C15" s="73">
        <v>0</v>
      </c>
    </row>
    <row r="16" spans="1:3" ht="14.25">
      <c r="A16" s="22">
        <v>550</v>
      </c>
      <c r="B16" s="23" t="s">
        <v>3263</v>
      </c>
      <c r="C16" s="73">
        <v>0</v>
      </c>
    </row>
    <row r="17" spans="1:3" ht="14.25">
      <c r="A17" s="22">
        <v>650</v>
      </c>
      <c r="B17" s="23" t="s">
        <v>1679</v>
      </c>
      <c r="C17" s="73">
        <v>0</v>
      </c>
    </row>
    <row r="18" spans="1:3" ht="14.25">
      <c r="A18" s="22" t="s">
        <v>5723</v>
      </c>
      <c r="B18" s="23" t="s">
        <v>5722</v>
      </c>
      <c r="C18" s="73">
        <v>0</v>
      </c>
    </row>
    <row r="19" spans="1:3" ht="14.25">
      <c r="A19" s="22" t="s">
        <v>2283</v>
      </c>
      <c r="B19" s="23" t="s">
        <v>6253</v>
      </c>
      <c r="C19" s="73">
        <v>0</v>
      </c>
    </row>
    <row r="20" spans="1:3" ht="14.25">
      <c r="A20" s="22" t="s">
        <v>6122</v>
      </c>
      <c r="B20" s="23" t="s">
        <v>2114</v>
      </c>
      <c r="C20" s="73">
        <v>0</v>
      </c>
    </row>
    <row r="21" spans="1:3" ht="14.25">
      <c r="A21" s="22" t="s">
        <v>5362</v>
      </c>
      <c r="B21" s="23" t="s">
        <v>4737</v>
      </c>
      <c r="C21" s="73">
        <v>0</v>
      </c>
    </row>
    <row r="22" spans="1:3" ht="14.25">
      <c r="A22" s="22" t="s">
        <v>219</v>
      </c>
      <c r="B22" s="23" t="s">
        <v>1680</v>
      </c>
      <c r="C22" s="73">
        <v>0</v>
      </c>
    </row>
    <row r="23" spans="1:3" ht="14.25">
      <c r="A23" s="22" t="s">
        <v>3983</v>
      </c>
      <c r="B23" s="23" t="s">
        <v>5722</v>
      </c>
      <c r="C23" s="73">
        <v>0</v>
      </c>
    </row>
    <row r="24" spans="1:3" ht="14.25">
      <c r="A24" s="24">
        <v>150</v>
      </c>
      <c r="B24" s="23" t="s">
        <v>602</v>
      </c>
      <c r="C24" s="74">
        <v>0</v>
      </c>
    </row>
    <row r="25" spans="1:3" ht="14.25">
      <c r="A25" s="24">
        <v>200</v>
      </c>
      <c r="B25" s="23" t="s">
        <v>776</v>
      </c>
      <c r="C25" s="74">
        <v>0</v>
      </c>
    </row>
    <row r="26" spans="1:3" ht="14.25">
      <c r="A26" s="24">
        <v>201</v>
      </c>
      <c r="B26" s="23" t="s">
        <v>1681</v>
      </c>
      <c r="C26" s="74">
        <v>0</v>
      </c>
    </row>
    <row r="27" spans="1:3" ht="14.25">
      <c r="A27" s="24">
        <v>206</v>
      </c>
      <c r="B27" s="23" t="s">
        <v>6071</v>
      </c>
      <c r="C27" s="74">
        <v>0</v>
      </c>
    </row>
    <row r="28" spans="1:3" ht="14.25">
      <c r="A28" s="24">
        <v>210</v>
      </c>
      <c r="B28" s="23" t="s">
        <v>1682</v>
      </c>
      <c r="C28" s="74">
        <v>0</v>
      </c>
    </row>
    <row r="29" spans="1:3" ht="14.25">
      <c r="A29" s="24">
        <v>215</v>
      </c>
      <c r="B29" s="23" t="s">
        <v>3985</v>
      </c>
      <c r="C29" s="74">
        <v>0</v>
      </c>
    </row>
    <row r="30" spans="1:3" ht="14.25">
      <c r="A30" s="24">
        <v>216</v>
      </c>
      <c r="B30" s="23" t="s">
        <v>3986</v>
      </c>
      <c r="C30" s="74">
        <v>0</v>
      </c>
    </row>
    <row r="31" spans="1:3" ht="14.25">
      <c r="A31" s="24">
        <v>220</v>
      </c>
      <c r="B31" s="23" t="s">
        <v>3987</v>
      </c>
      <c r="C31" s="74">
        <v>0</v>
      </c>
    </row>
    <row r="32" spans="1:3" ht="14.25">
      <c r="A32" s="24">
        <v>250</v>
      </c>
      <c r="B32" s="23" t="s">
        <v>3988</v>
      </c>
      <c r="C32" s="74">
        <v>0</v>
      </c>
    </row>
    <row r="33" spans="1:3" ht="14.25">
      <c r="A33" s="24">
        <v>256</v>
      </c>
      <c r="B33" s="23" t="s">
        <v>3989</v>
      </c>
      <c r="C33" s="74">
        <v>0</v>
      </c>
    </row>
    <row r="34" spans="1:3" ht="14.25">
      <c r="A34" s="24">
        <v>260</v>
      </c>
      <c r="B34" s="23" t="s">
        <v>3990</v>
      </c>
      <c r="C34" s="74">
        <v>0</v>
      </c>
    </row>
    <row r="35" spans="1:3" ht="14.25">
      <c r="A35" s="24"/>
      <c r="B35" s="23"/>
      <c r="C35" s="74"/>
    </row>
    <row r="36" spans="1:3" ht="14.25">
      <c r="A36" s="24">
        <v>270</v>
      </c>
      <c r="B36" s="23" t="s">
        <v>3991</v>
      </c>
      <c r="C36" s="74">
        <v>0</v>
      </c>
    </row>
    <row r="37" spans="1:3" ht="14.25">
      <c r="A37" s="24">
        <v>300</v>
      </c>
      <c r="B37" s="23" t="s">
        <v>3992</v>
      </c>
      <c r="C37" s="74">
        <v>0</v>
      </c>
    </row>
    <row r="38" spans="1:3" ht="14.25">
      <c r="A38" s="24">
        <v>301</v>
      </c>
      <c r="B38" s="23" t="s">
        <v>3993</v>
      </c>
      <c r="C38" s="74">
        <v>0</v>
      </c>
    </row>
    <row r="39" spans="1:3" ht="14.25">
      <c r="A39" s="24">
        <v>302</v>
      </c>
      <c r="B39" s="23" t="s">
        <v>3994</v>
      </c>
      <c r="C39" s="74">
        <v>0</v>
      </c>
    </row>
    <row r="40" spans="1:3" ht="14.25">
      <c r="A40" s="24">
        <v>330</v>
      </c>
      <c r="B40" s="23" t="s">
        <v>3995</v>
      </c>
      <c r="C40" s="74">
        <v>0</v>
      </c>
    </row>
    <row r="41" spans="1:3" ht="14.25">
      <c r="A41" s="24">
        <v>331</v>
      </c>
      <c r="B41" s="23" t="s">
        <v>3996</v>
      </c>
      <c r="C41" s="74">
        <v>0</v>
      </c>
    </row>
    <row r="42" spans="1:3" ht="14.25">
      <c r="A42" s="24">
        <v>340</v>
      </c>
      <c r="B42" s="23" t="s">
        <v>3997</v>
      </c>
      <c r="C42" s="74">
        <v>0</v>
      </c>
    </row>
    <row r="43" spans="1:3" ht="14.25">
      <c r="A43" s="24">
        <v>400</v>
      </c>
      <c r="B43" s="23" t="s">
        <v>3998</v>
      </c>
      <c r="C43" s="74">
        <v>0</v>
      </c>
    </row>
    <row r="44" spans="1:3" ht="14.25">
      <c r="A44" s="24">
        <v>405</v>
      </c>
      <c r="B44" s="23" t="s">
        <v>3999</v>
      </c>
      <c r="C44" s="74">
        <v>0</v>
      </c>
    </row>
    <row r="45" spans="1:3" ht="14.25">
      <c r="A45" s="24">
        <v>406</v>
      </c>
      <c r="B45" s="23" t="s">
        <v>4000</v>
      </c>
      <c r="C45" s="74">
        <v>0</v>
      </c>
    </row>
    <row r="46" spans="1:3" ht="14.25">
      <c r="A46" s="24">
        <v>407</v>
      </c>
      <c r="B46" s="23" t="s">
        <v>4001</v>
      </c>
      <c r="C46" s="74">
        <v>0</v>
      </c>
    </row>
    <row r="47" spans="1:3" ht="14.25">
      <c r="A47" s="24">
        <v>410</v>
      </c>
      <c r="B47" s="23" t="s">
        <v>4002</v>
      </c>
      <c r="C47" s="74">
        <v>0</v>
      </c>
    </row>
    <row r="48" spans="1:3" ht="14.25">
      <c r="A48" s="24">
        <v>430</v>
      </c>
      <c r="B48" s="23" t="s">
        <v>4003</v>
      </c>
      <c r="C48" s="74">
        <v>0</v>
      </c>
    </row>
    <row r="49" spans="1:3" ht="14.25">
      <c r="A49" s="24">
        <v>440</v>
      </c>
      <c r="B49" s="23" t="s">
        <v>4004</v>
      </c>
      <c r="C49" s="74">
        <v>0</v>
      </c>
    </row>
    <row r="50" spans="1:3" ht="14.25">
      <c r="A50" s="24">
        <v>441</v>
      </c>
      <c r="B50" s="23" t="s">
        <v>4005</v>
      </c>
      <c r="C50" s="74">
        <v>0</v>
      </c>
    </row>
    <row r="51" spans="1:3" ht="14.25">
      <c r="A51" s="24">
        <v>450</v>
      </c>
      <c r="B51" s="23" t="s">
        <v>4006</v>
      </c>
      <c r="C51" s="74">
        <v>0</v>
      </c>
    </row>
    <row r="52" spans="1:3" ht="14.25">
      <c r="A52" s="24">
        <v>460</v>
      </c>
      <c r="B52" s="23" t="s">
        <v>4007</v>
      </c>
      <c r="C52" s="74">
        <v>0</v>
      </c>
    </row>
    <row r="53" spans="1:3" ht="14.25">
      <c r="A53" s="24">
        <v>461</v>
      </c>
      <c r="B53" s="23" t="s">
        <v>4560</v>
      </c>
      <c r="C53" s="74">
        <v>0</v>
      </c>
    </row>
    <row r="54" spans="1:3" ht="14.25">
      <c r="A54" s="24">
        <v>470</v>
      </c>
      <c r="B54" s="23" t="s">
        <v>4561</v>
      </c>
      <c r="C54" s="74">
        <v>0</v>
      </c>
    </row>
    <row r="55" spans="1:3" ht="14.25">
      <c r="A55" s="24">
        <v>500</v>
      </c>
      <c r="B55" s="23" t="s">
        <v>4562</v>
      </c>
      <c r="C55" s="74">
        <v>0</v>
      </c>
    </row>
    <row r="56" spans="1:3" ht="14.25">
      <c r="A56" s="24">
        <v>510</v>
      </c>
      <c r="B56" s="23" t="s">
        <v>2374</v>
      </c>
      <c r="C56" s="74">
        <v>0</v>
      </c>
    </row>
    <row r="57" spans="1:3" ht="14.25">
      <c r="A57" s="24">
        <v>520</v>
      </c>
      <c r="B57" s="23" t="s">
        <v>4563</v>
      </c>
      <c r="C57" s="74">
        <v>0</v>
      </c>
    </row>
    <row r="58" spans="1:3" ht="14.25">
      <c r="A58" s="24">
        <v>540</v>
      </c>
      <c r="B58" s="23" t="s">
        <v>4564</v>
      </c>
      <c r="C58" s="74">
        <v>0</v>
      </c>
    </row>
    <row r="59" spans="1:3" ht="14.25">
      <c r="A59" s="24">
        <v>600</v>
      </c>
      <c r="B59" s="23" t="s">
        <v>4565</v>
      </c>
      <c r="C59" s="74">
        <v>0</v>
      </c>
    </row>
    <row r="60" spans="1:3" ht="14.25">
      <c r="A60" s="24">
        <v>700</v>
      </c>
      <c r="B60" s="23" t="s">
        <v>2937</v>
      </c>
      <c r="C60" s="74">
        <v>0</v>
      </c>
    </row>
    <row r="61" spans="1:3" ht="14.25">
      <c r="A61" s="24">
        <v>926</v>
      </c>
      <c r="B61" s="23" t="s">
        <v>2336</v>
      </c>
      <c r="C61" s="74">
        <v>0</v>
      </c>
    </row>
    <row r="62" spans="1:3" ht="14.25">
      <c r="A62" s="24">
        <v>997</v>
      </c>
      <c r="B62" s="23" t="s">
        <v>2337</v>
      </c>
      <c r="C62" s="74">
        <v>0</v>
      </c>
    </row>
    <row r="63" spans="1:3" ht="14.25">
      <c r="A63" s="24">
        <v>998</v>
      </c>
      <c r="B63" s="23" t="s">
        <v>5734</v>
      </c>
      <c r="C63" s="74">
        <v>0</v>
      </c>
    </row>
    <row r="64" spans="1:3" ht="14.25">
      <c r="A64" s="24" t="s">
        <v>4940</v>
      </c>
      <c r="B64" s="23" t="s">
        <v>2338</v>
      </c>
      <c r="C64" s="74">
        <v>0</v>
      </c>
    </row>
    <row r="65" spans="1:3" ht="14.25">
      <c r="A65" s="24" t="s">
        <v>5747</v>
      </c>
      <c r="B65" s="23" t="s">
        <v>2339</v>
      </c>
      <c r="C65" s="74">
        <v>0</v>
      </c>
    </row>
    <row r="66" spans="1:3" ht="14.25">
      <c r="A66" s="24" t="s">
        <v>1379</v>
      </c>
      <c r="B66" s="23" t="s">
        <v>2340</v>
      </c>
      <c r="C66" s="74">
        <v>0</v>
      </c>
    </row>
    <row r="67" spans="1:3" ht="14.25">
      <c r="A67" s="24" t="s">
        <v>2673</v>
      </c>
      <c r="B67" s="23" t="s">
        <v>2341</v>
      </c>
      <c r="C67" s="74">
        <v>0</v>
      </c>
    </row>
    <row r="68" spans="1:3" ht="14.25">
      <c r="A68" s="24" t="s">
        <v>1954</v>
      </c>
      <c r="B68" s="23" t="s">
        <v>2342</v>
      </c>
      <c r="C68" s="74">
        <v>0</v>
      </c>
    </row>
    <row r="69" spans="1:3" ht="14.25">
      <c r="A69" s="24" t="s">
        <v>3632</v>
      </c>
      <c r="B69" s="23" t="s">
        <v>2343</v>
      </c>
      <c r="C69" s="74">
        <v>0</v>
      </c>
    </row>
    <row r="70" spans="1:3" ht="14.25">
      <c r="A70" s="24" t="s">
        <v>3844</v>
      </c>
      <c r="B70" s="23" t="s">
        <v>2344</v>
      </c>
      <c r="C70" s="74">
        <v>0</v>
      </c>
    </row>
    <row r="71" spans="1:3" ht="14.25">
      <c r="A71" s="24" t="s">
        <v>463</v>
      </c>
      <c r="B71" s="23" t="s">
        <v>776</v>
      </c>
      <c r="C71" s="74">
        <v>0</v>
      </c>
    </row>
    <row r="72" spans="1:3" ht="14.25">
      <c r="A72" s="24" t="s">
        <v>218</v>
      </c>
      <c r="B72" s="23" t="s">
        <v>2345</v>
      </c>
      <c r="C72" s="74">
        <v>0</v>
      </c>
    </row>
    <row r="73" spans="1:3" ht="14.25">
      <c r="A73" s="24" t="s">
        <v>3720</v>
      </c>
      <c r="B73" s="23" t="s">
        <v>2346</v>
      </c>
      <c r="C73" s="74">
        <v>0</v>
      </c>
    </row>
    <row r="74" spans="1:3" ht="14.25">
      <c r="A74" s="24" t="s">
        <v>394</v>
      </c>
      <c r="B74" s="23" t="s">
        <v>2347</v>
      </c>
      <c r="C74" s="74">
        <v>0</v>
      </c>
    </row>
    <row r="75" spans="1:3" ht="14.25">
      <c r="A75" s="24" t="s">
        <v>4868</v>
      </c>
      <c r="B75" s="23" t="s">
        <v>2348</v>
      </c>
      <c r="C75" s="74">
        <v>0</v>
      </c>
    </row>
    <row r="76" spans="1:3" ht="14.25">
      <c r="A76" s="24" t="s">
        <v>5265</v>
      </c>
      <c r="B76" s="23" t="s">
        <v>3990</v>
      </c>
      <c r="C76" s="74">
        <v>0</v>
      </c>
    </row>
    <row r="77" spans="1:3" ht="14.25">
      <c r="A77" s="24" t="s">
        <v>476</v>
      </c>
      <c r="B77" s="23" t="s">
        <v>2349</v>
      </c>
      <c r="C77" s="74">
        <v>0</v>
      </c>
    </row>
    <row r="78" spans="1:3" ht="14.25">
      <c r="A78" s="24" t="s">
        <v>3131</v>
      </c>
      <c r="B78" s="23" t="s">
        <v>2350</v>
      </c>
      <c r="C78" s="74">
        <v>0</v>
      </c>
    </row>
    <row r="79" spans="1:3" ht="14.25">
      <c r="A79" s="24" t="s">
        <v>2651</v>
      </c>
      <c r="B79" s="23" t="s">
        <v>4004</v>
      </c>
      <c r="C79" s="74">
        <v>0</v>
      </c>
    </row>
    <row r="80" spans="1:3" ht="14.25">
      <c r="A80" s="24" t="s">
        <v>7094</v>
      </c>
      <c r="B80" s="23" t="s">
        <v>4007</v>
      </c>
      <c r="C80" s="74">
        <v>0</v>
      </c>
    </row>
  </sheetData>
  <sheetProtection password="CB1D" sheet="1" objects="1" scenarios="1" selectLockedCells="1"/>
  <mergeCells count="4">
    <mergeCell ref="A1:C1"/>
    <mergeCell ref="A2:A4"/>
    <mergeCell ref="B2:B4"/>
    <mergeCell ref="C2:C4"/>
  </mergeCells>
  <phoneticPr fontId="1" type="noConversion"/>
  <printOptions horizontalCentered="1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sqref="A1:C1"/>
    </sheetView>
  </sheetViews>
  <sheetFormatPr defaultRowHeight="12.75"/>
  <cols>
    <col min="1" max="1" width="17.7109375" style="4" customWidth="1"/>
    <col min="2" max="2" width="60.7109375" style="2" customWidth="1"/>
    <col min="3" max="3" width="60.7109375" style="3" customWidth="1"/>
  </cols>
  <sheetData>
    <row r="1" spans="1:3" ht="50.1" customHeight="1">
      <c r="A1" s="108" t="s">
        <v>1586</v>
      </c>
      <c r="B1" s="108"/>
      <c r="C1" s="108"/>
    </row>
    <row r="2" spans="1:3">
      <c r="A2" s="1" t="s">
        <v>1725</v>
      </c>
      <c r="B2" s="8" t="s">
        <v>2175</v>
      </c>
      <c r="C2" s="58" t="s">
        <v>15</v>
      </c>
    </row>
    <row r="3" spans="1:3">
      <c r="A3" s="109">
        <v>1</v>
      </c>
      <c r="B3" s="113" t="s">
        <v>435</v>
      </c>
      <c r="C3" s="66" t="s">
        <v>6816</v>
      </c>
    </row>
    <row r="4" spans="1:3">
      <c r="A4" s="109"/>
      <c r="B4" s="113"/>
      <c r="C4" s="67" t="s">
        <v>6817</v>
      </c>
    </row>
    <row r="5" spans="1:3">
      <c r="A5" s="109"/>
      <c r="B5" s="113"/>
      <c r="C5" s="67" t="s">
        <v>6069</v>
      </c>
    </row>
    <row r="6" spans="1:3">
      <c r="A6" s="109"/>
      <c r="B6" s="113"/>
      <c r="C6" s="67" t="s">
        <v>6070</v>
      </c>
    </row>
    <row r="7" spans="1:3">
      <c r="A7" s="109"/>
      <c r="B7" s="113"/>
      <c r="C7" s="67" t="s">
        <v>4675</v>
      </c>
    </row>
    <row r="8" spans="1:3">
      <c r="A8" s="109"/>
      <c r="B8" s="113"/>
      <c r="C8" s="67" t="s">
        <v>6071</v>
      </c>
    </row>
    <row r="9" spans="1:3">
      <c r="A9" s="109"/>
      <c r="B9" s="113"/>
      <c r="C9" s="67" t="s">
        <v>6072</v>
      </c>
    </row>
    <row r="10" spans="1:3">
      <c r="A10" s="109"/>
      <c r="B10" s="113"/>
      <c r="C10" s="67" t="s">
        <v>4156</v>
      </c>
    </row>
    <row r="11" spans="1:3">
      <c r="A11" s="109"/>
      <c r="B11" s="113"/>
      <c r="C11" s="67" t="s">
        <v>4157</v>
      </c>
    </row>
    <row r="12" spans="1:3">
      <c r="A12" s="110">
        <v>2</v>
      </c>
      <c r="B12" s="114" t="s">
        <v>436</v>
      </c>
      <c r="C12" s="68" t="s">
        <v>4158</v>
      </c>
    </row>
    <row r="13" spans="1:3">
      <c r="A13" s="110"/>
      <c r="B13" s="114"/>
      <c r="C13" s="58" t="s">
        <v>4159</v>
      </c>
    </row>
    <row r="14" spans="1:3">
      <c r="A14" s="110"/>
      <c r="B14" s="114"/>
      <c r="C14" s="58" t="s">
        <v>4676</v>
      </c>
    </row>
    <row r="15" spans="1:3">
      <c r="A15" s="110"/>
      <c r="B15" s="114"/>
      <c r="C15" s="58" t="s">
        <v>4160</v>
      </c>
    </row>
    <row r="16" spans="1:3">
      <c r="A16" s="111">
        <v>3</v>
      </c>
      <c r="B16" s="115" t="s">
        <v>686</v>
      </c>
      <c r="C16" s="68" t="s">
        <v>4161</v>
      </c>
    </row>
    <row r="17" spans="1:3">
      <c r="A17" s="111"/>
      <c r="B17" s="114"/>
      <c r="C17" s="58" t="s">
        <v>6532</v>
      </c>
    </row>
    <row r="18" spans="1:3">
      <c r="A18" s="111"/>
      <c r="B18" s="114"/>
      <c r="C18" s="58" t="s">
        <v>6533</v>
      </c>
    </row>
    <row r="19" spans="1:3">
      <c r="A19" s="111"/>
      <c r="B19" s="114"/>
      <c r="C19" s="58" t="s">
        <v>1409</v>
      </c>
    </row>
    <row r="20" spans="1:3">
      <c r="A20" s="111"/>
      <c r="B20" s="114"/>
      <c r="C20" s="58" t="s">
        <v>1410</v>
      </c>
    </row>
    <row r="21" spans="1:3">
      <c r="A21" s="111"/>
      <c r="B21" s="114"/>
      <c r="C21" s="58" t="s">
        <v>2137</v>
      </c>
    </row>
    <row r="22" spans="1:3">
      <c r="A22" s="111"/>
      <c r="B22" s="114"/>
      <c r="C22" s="58" t="s">
        <v>1247</v>
      </c>
    </row>
    <row r="23" spans="1:3">
      <c r="A23" s="111"/>
      <c r="B23" s="114"/>
      <c r="C23" s="58" t="s">
        <v>1248</v>
      </c>
    </row>
    <row r="24" spans="1:3">
      <c r="A24" s="111"/>
      <c r="B24" s="114"/>
      <c r="C24" s="58" t="s">
        <v>4600</v>
      </c>
    </row>
    <row r="25" spans="1:3">
      <c r="A25" s="111"/>
      <c r="B25" s="114"/>
      <c r="C25" s="58" t="s">
        <v>4677</v>
      </c>
    </row>
    <row r="26" spans="1:3">
      <c r="A26" s="111"/>
      <c r="B26" s="114"/>
      <c r="C26" s="58" t="s">
        <v>1411</v>
      </c>
    </row>
    <row r="27" spans="1:3" ht="20.100000000000001" customHeight="1">
      <c r="A27" s="5">
        <v>4</v>
      </c>
      <c r="B27" s="71" t="s">
        <v>687</v>
      </c>
      <c r="C27" s="68"/>
    </row>
    <row r="28" spans="1:3">
      <c r="A28" s="117">
        <v>5</v>
      </c>
      <c r="B28" s="114" t="s">
        <v>688</v>
      </c>
      <c r="C28" s="68" t="s">
        <v>1412</v>
      </c>
    </row>
    <row r="29" spans="1:3">
      <c r="A29" s="117"/>
      <c r="B29" s="114"/>
      <c r="C29" s="58" t="s">
        <v>1413</v>
      </c>
    </row>
    <row r="30" spans="1:3">
      <c r="A30" s="117"/>
      <c r="B30" s="114"/>
      <c r="C30" s="58" t="s">
        <v>1023</v>
      </c>
    </row>
    <row r="31" spans="1:3">
      <c r="A31" s="117"/>
      <c r="B31" s="114"/>
      <c r="C31" s="58" t="s">
        <v>5810</v>
      </c>
    </row>
    <row r="32" spans="1:3">
      <c r="A32" s="117"/>
      <c r="B32" s="114"/>
      <c r="C32" s="58" t="s">
        <v>1996</v>
      </c>
    </row>
    <row r="33" spans="1:3">
      <c r="A33" s="117"/>
      <c r="B33" s="114"/>
      <c r="C33" s="58" t="s">
        <v>1246</v>
      </c>
    </row>
    <row r="34" spans="1:3">
      <c r="A34" s="117"/>
      <c r="B34" s="114"/>
      <c r="C34" s="58" t="s">
        <v>4601</v>
      </c>
    </row>
    <row r="35" spans="1:3" ht="20.100000000000001" customHeight="1">
      <c r="A35" s="6">
        <v>6</v>
      </c>
      <c r="B35" s="71" t="s">
        <v>689</v>
      </c>
      <c r="C35" s="68"/>
    </row>
    <row r="36" spans="1:3">
      <c r="A36" s="105">
        <v>7</v>
      </c>
      <c r="B36" s="114" t="s">
        <v>690</v>
      </c>
      <c r="C36" s="68" t="s">
        <v>6816</v>
      </c>
    </row>
    <row r="37" spans="1:3">
      <c r="A37" s="105"/>
      <c r="B37" s="114"/>
      <c r="C37" s="58" t="s">
        <v>2783</v>
      </c>
    </row>
    <row r="38" spans="1:3">
      <c r="A38" s="105"/>
      <c r="B38" s="114"/>
      <c r="C38" s="58" t="s">
        <v>2784</v>
      </c>
    </row>
    <row r="39" spans="1:3">
      <c r="A39" s="106">
        <v>8</v>
      </c>
      <c r="B39" s="114" t="s">
        <v>691</v>
      </c>
      <c r="C39" s="68" t="s">
        <v>2785</v>
      </c>
    </row>
    <row r="40" spans="1:3">
      <c r="A40" s="106"/>
      <c r="B40" s="114"/>
      <c r="C40" s="58" t="s">
        <v>6816</v>
      </c>
    </row>
    <row r="41" spans="1:3">
      <c r="A41" s="106"/>
      <c r="B41" s="114"/>
      <c r="C41" s="58" t="s">
        <v>2786</v>
      </c>
    </row>
    <row r="42" spans="1:3">
      <c r="A42" s="107">
        <v>9</v>
      </c>
      <c r="B42" s="114" t="s">
        <v>692</v>
      </c>
      <c r="C42" s="68" t="s">
        <v>2787</v>
      </c>
    </row>
    <row r="43" spans="1:3">
      <c r="A43" s="107"/>
      <c r="B43" s="114"/>
      <c r="C43" s="58" t="s">
        <v>2788</v>
      </c>
    </row>
    <row r="44" spans="1:3">
      <c r="A44" s="107"/>
      <c r="B44" s="114"/>
      <c r="C44" s="58" t="s">
        <v>2789</v>
      </c>
    </row>
    <row r="45" spans="1:3">
      <c r="A45" s="107"/>
      <c r="B45" s="114"/>
      <c r="C45" s="58" t="s">
        <v>2790</v>
      </c>
    </row>
    <row r="46" spans="1:3">
      <c r="A46" s="107"/>
      <c r="B46" s="114"/>
      <c r="C46" s="58" t="s">
        <v>3876</v>
      </c>
    </row>
    <row r="47" spans="1:3">
      <c r="A47" s="107"/>
      <c r="B47" s="114"/>
      <c r="C47" s="58" t="s">
        <v>3877</v>
      </c>
    </row>
    <row r="48" spans="1:3">
      <c r="A48" s="112">
        <v>10</v>
      </c>
      <c r="B48" s="114" t="s">
        <v>693</v>
      </c>
      <c r="C48" s="68" t="s">
        <v>3351</v>
      </c>
    </row>
    <row r="49" spans="1:3">
      <c r="A49" s="112"/>
      <c r="B49" s="114"/>
      <c r="C49" s="69" t="s">
        <v>3352</v>
      </c>
    </row>
    <row r="50" spans="1:3">
      <c r="A50" s="112"/>
      <c r="B50" s="114"/>
      <c r="C50" s="58" t="s">
        <v>3353</v>
      </c>
    </row>
    <row r="51" spans="1:3">
      <c r="A51" s="112"/>
      <c r="B51" s="114"/>
      <c r="C51" s="58" t="s">
        <v>4679</v>
      </c>
    </row>
    <row r="52" spans="1:3">
      <c r="A52" s="112"/>
      <c r="B52" s="114"/>
      <c r="C52" s="58" t="s">
        <v>3354</v>
      </c>
    </row>
    <row r="53" spans="1:3">
      <c r="A53" s="112"/>
      <c r="B53" s="114"/>
      <c r="C53" s="58" t="s">
        <v>3355</v>
      </c>
    </row>
    <row r="54" spans="1:3">
      <c r="A54" s="112"/>
      <c r="B54" s="114"/>
      <c r="C54" s="58" t="s">
        <v>3356</v>
      </c>
    </row>
    <row r="55" spans="1:3">
      <c r="A55" s="112"/>
      <c r="B55" s="114"/>
      <c r="C55" s="58" t="s">
        <v>3357</v>
      </c>
    </row>
    <row r="56" spans="1:3">
      <c r="A56" s="112"/>
      <c r="B56" s="114"/>
      <c r="C56" s="58" t="s">
        <v>3358</v>
      </c>
    </row>
    <row r="57" spans="1:3">
      <c r="A57" s="112"/>
      <c r="B57" s="114"/>
      <c r="C57" s="58" t="s">
        <v>3359</v>
      </c>
    </row>
    <row r="58" spans="1:3">
      <c r="A58" s="112"/>
      <c r="B58" s="114"/>
      <c r="C58" s="58" t="s">
        <v>4680</v>
      </c>
    </row>
    <row r="59" spans="1:3">
      <c r="A59" s="112"/>
      <c r="B59" s="114"/>
      <c r="C59" s="58" t="s">
        <v>6435</v>
      </c>
    </row>
    <row r="60" spans="1:3">
      <c r="A60" s="112"/>
      <c r="B60" s="114"/>
      <c r="C60" s="58" t="s">
        <v>6436</v>
      </c>
    </row>
    <row r="61" spans="1:3">
      <c r="A61" s="112"/>
      <c r="B61" s="114"/>
      <c r="C61" s="58" t="s">
        <v>4678</v>
      </c>
    </row>
    <row r="62" spans="1:3">
      <c r="A62" s="112"/>
      <c r="B62" s="114"/>
      <c r="C62" s="58" t="s">
        <v>4768</v>
      </c>
    </row>
    <row r="63" spans="1:3">
      <c r="A63" s="112"/>
      <c r="B63" s="114"/>
      <c r="C63" s="58" t="s">
        <v>4769</v>
      </c>
    </row>
    <row r="64" spans="1:3">
      <c r="A64" s="112"/>
      <c r="B64" s="114"/>
      <c r="C64" s="58" t="s">
        <v>4770</v>
      </c>
    </row>
    <row r="65" spans="1:3">
      <c r="A65" s="112"/>
      <c r="B65" s="114"/>
      <c r="C65" s="58" t="s">
        <v>2144</v>
      </c>
    </row>
    <row r="66" spans="1:3">
      <c r="A66" s="112"/>
      <c r="B66" s="114"/>
      <c r="C66" s="58" t="s">
        <v>2145</v>
      </c>
    </row>
    <row r="67" spans="1:3">
      <c r="A67" s="112"/>
      <c r="B67" s="114"/>
      <c r="C67" s="58" t="s">
        <v>3083</v>
      </c>
    </row>
    <row r="68" spans="1:3">
      <c r="A68" s="112"/>
      <c r="B68" s="114"/>
      <c r="C68" s="58" t="s">
        <v>3263</v>
      </c>
    </row>
    <row r="69" spans="1:3">
      <c r="A69" s="112"/>
      <c r="B69" s="114"/>
      <c r="C69" s="58" t="s">
        <v>2146</v>
      </c>
    </row>
    <row r="70" spans="1:3">
      <c r="A70" s="112"/>
      <c r="B70" s="114"/>
      <c r="C70" s="58" t="s">
        <v>2147</v>
      </c>
    </row>
    <row r="71" spans="1:3">
      <c r="A71" s="112"/>
      <c r="B71" s="114"/>
      <c r="C71" s="58" t="s">
        <v>2148</v>
      </c>
    </row>
    <row r="72" spans="1:3">
      <c r="A72" s="112"/>
      <c r="B72" s="114"/>
      <c r="C72" s="58" t="s">
        <v>4681</v>
      </c>
    </row>
    <row r="73" spans="1:3">
      <c r="A73" s="112"/>
      <c r="B73" s="114"/>
      <c r="C73" s="58" t="s">
        <v>4682</v>
      </c>
    </row>
    <row r="74" spans="1:3">
      <c r="A74" s="112"/>
      <c r="B74" s="114"/>
      <c r="C74" s="58" t="s">
        <v>4683</v>
      </c>
    </row>
    <row r="75" spans="1:3">
      <c r="A75" s="112"/>
      <c r="B75" s="114"/>
      <c r="C75" s="58" t="s">
        <v>2149</v>
      </c>
    </row>
    <row r="76" spans="1:3">
      <c r="A76" s="112"/>
      <c r="B76" s="114"/>
      <c r="C76" s="58" t="s">
        <v>2150</v>
      </c>
    </row>
    <row r="77" spans="1:3">
      <c r="A77" s="112"/>
      <c r="B77" s="116"/>
      <c r="C77" s="58" t="s">
        <v>4684</v>
      </c>
    </row>
    <row r="78" spans="1:3">
      <c r="A78" s="112"/>
      <c r="B78" s="116"/>
      <c r="C78" s="58" t="s">
        <v>2151</v>
      </c>
    </row>
    <row r="79" spans="1:3">
      <c r="A79" s="118">
        <v>11</v>
      </c>
      <c r="B79" s="116" t="s">
        <v>6602</v>
      </c>
      <c r="C79" s="68" t="s">
        <v>2152</v>
      </c>
    </row>
    <row r="80" spans="1:3">
      <c r="A80" s="118"/>
      <c r="B80" s="120"/>
      <c r="C80" s="58" t="s">
        <v>2153</v>
      </c>
    </row>
    <row r="81" spans="1:3">
      <c r="A81" s="118"/>
      <c r="B81" s="120"/>
      <c r="C81" s="58" t="s">
        <v>2154</v>
      </c>
    </row>
    <row r="82" spans="1:3">
      <c r="A82" s="118"/>
      <c r="B82" s="120"/>
      <c r="C82" s="58" t="s">
        <v>2155</v>
      </c>
    </row>
    <row r="83" spans="1:3">
      <c r="A83" s="118"/>
      <c r="B83" s="115"/>
      <c r="C83" s="58" t="s">
        <v>4685</v>
      </c>
    </row>
    <row r="84" spans="1:3">
      <c r="A84" s="119">
        <v>12</v>
      </c>
      <c r="B84" s="116" t="s">
        <v>6603</v>
      </c>
      <c r="C84" s="68" t="s">
        <v>2156</v>
      </c>
    </row>
    <row r="85" spans="1:3">
      <c r="A85" s="119"/>
      <c r="B85" s="120"/>
      <c r="C85" s="58" t="s">
        <v>2157</v>
      </c>
    </row>
    <row r="86" spans="1:3">
      <c r="A86" s="119"/>
      <c r="B86" s="120"/>
      <c r="C86" s="58" t="s">
        <v>2158</v>
      </c>
    </row>
    <row r="87" spans="1:3">
      <c r="A87" s="119"/>
      <c r="B87" s="120"/>
      <c r="C87" s="58" t="s">
        <v>5287</v>
      </c>
    </row>
    <row r="88" spans="1:3">
      <c r="A88" s="119"/>
      <c r="B88" s="120"/>
      <c r="C88" s="58" t="s">
        <v>2159</v>
      </c>
    </row>
    <row r="89" spans="1:3">
      <c r="A89" s="119"/>
      <c r="B89" s="120"/>
      <c r="C89" s="58" t="s">
        <v>2160</v>
      </c>
    </row>
    <row r="90" spans="1:3">
      <c r="A90" s="119"/>
      <c r="B90" s="120"/>
      <c r="C90" s="58" t="s">
        <v>2161</v>
      </c>
    </row>
    <row r="91" spans="1:3">
      <c r="A91" s="119"/>
      <c r="B91" s="120"/>
      <c r="C91" s="58" t="s">
        <v>2162</v>
      </c>
    </row>
    <row r="92" spans="1:3">
      <c r="A92" s="119"/>
      <c r="B92" s="120"/>
      <c r="C92" s="58" t="s">
        <v>2163</v>
      </c>
    </row>
    <row r="93" spans="1:3">
      <c r="A93" s="119"/>
      <c r="B93" s="120"/>
      <c r="C93" s="58" t="s">
        <v>6111</v>
      </c>
    </row>
    <row r="94" spans="1:3">
      <c r="A94" s="119"/>
      <c r="B94" s="115"/>
      <c r="C94" s="58" t="s">
        <v>6112</v>
      </c>
    </row>
    <row r="95" spans="1:3" ht="20.100000000000001" customHeight="1">
      <c r="A95" s="27">
        <v>13</v>
      </c>
      <c r="B95" s="72" t="s">
        <v>4545</v>
      </c>
      <c r="C95" s="68"/>
    </row>
    <row r="96" spans="1:3" ht="20.100000000000001" customHeight="1">
      <c r="A96" s="7">
        <v>14</v>
      </c>
      <c r="B96" s="71" t="s">
        <v>4544</v>
      </c>
      <c r="C96" s="70"/>
    </row>
  </sheetData>
  <mergeCells count="21">
    <mergeCell ref="A79:A83"/>
    <mergeCell ref="A84:A94"/>
    <mergeCell ref="B79:B83"/>
    <mergeCell ref="B84:B94"/>
    <mergeCell ref="A48:A78"/>
    <mergeCell ref="B3:B11"/>
    <mergeCell ref="B12:B15"/>
    <mergeCell ref="B16:B26"/>
    <mergeCell ref="B28:B34"/>
    <mergeCell ref="B36:B38"/>
    <mergeCell ref="B39:B41"/>
    <mergeCell ref="B42:B47"/>
    <mergeCell ref="B48:B78"/>
    <mergeCell ref="A28:A34"/>
    <mergeCell ref="A36:A38"/>
    <mergeCell ref="A39:A41"/>
    <mergeCell ref="A42:A47"/>
    <mergeCell ref="A1:C1"/>
    <mergeCell ref="A3:A11"/>
    <mergeCell ref="A12:A15"/>
    <mergeCell ref="A16:A26"/>
  </mergeCells>
  <phoneticPr fontId="1" type="noConversion"/>
  <printOptions horizontalCentered="1"/>
  <pageMargins left="1.1811023622047245" right="0.19685039370078741" top="0.39370078740157483" bottom="0.39370078740157483" header="0.51181102362204722" footer="0.51181102362204722"/>
  <pageSetup paperSize="8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Ceník 2026</vt:lpstr>
      <vt:lpstr>Skupinové slevy</vt:lpstr>
      <vt:lpstr>Kapitoly</vt:lpstr>
      <vt:lpstr>Dotaz3_P</vt:lpstr>
      <vt:lpstr>'Ceník 2026'!Názvy_tisku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</dc:creator>
  <cp:lastModifiedBy>ales</cp:lastModifiedBy>
  <cp:lastPrinted>2026-07-20T06:10:48Z</cp:lastPrinted>
  <dcterms:created xsi:type="dcterms:W3CDTF">2019-04-08T12:27:10Z</dcterms:created>
  <dcterms:modified xsi:type="dcterms:W3CDTF">2026-08-19T05:57:30Z</dcterms:modified>
</cp:coreProperties>
</file>